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4F56A7B5-FBB9-4323-9FE5-D92DEC0FCD92}" xr6:coauthVersionLast="47" xr6:coauthVersionMax="47" xr10:uidLastSave="{00000000-0000-0000-0000-000000000000}"/>
  <workbookProtection workbookAlgorithmName="SHA-512" workbookHashValue="ImJelAYpC85bayGpOOlTsf+cnl2cCWcE9fDsOCHoItPGh+vYdG5TF7FvKcbqqdYv7HVO2KfdJVcfryM5JI5s2w==" workbookSaltValue="CETAvp18/9pLQhvw63xZxQ==" workbookSpinCount="100000" lockStructure="1"/>
  <bookViews>
    <workbookView xWindow="-120" yWindow="-120" windowWidth="29040" windowHeight="15840" firstSheet="2" activeTab="2" xr2:uid="{00000000-000D-0000-FFFF-FFFF00000000}"/>
  </bookViews>
  <sheets>
    <sheet name="КГ НА М" sheetId="7" state="hidden" r:id="rId1"/>
    <sheet name="Вместимость" sheetId="11" state="hidden" r:id="rId2"/>
    <sheet name="Калькулятор  - ООО &quot;АТЛАНТ&quot;" sheetId="20" r:id="rId3"/>
  </sheets>
  <definedNames>
    <definedName name="_xlnm.Print_Area" localSheetId="2">'Калькулятор  - ООО "АТЛАНТ"'!$A$1:$J$21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1" l="1"/>
  <c r="E2" i="11"/>
  <c r="G11" i="20" l="1"/>
  <c r="G15" i="20"/>
  <c r="G17" i="20"/>
  <c r="F14" i="20" l="1"/>
  <c r="F13" i="20"/>
  <c r="F15" i="20"/>
  <c r="F16" i="20"/>
  <c r="F17" i="20"/>
  <c r="F18" i="20"/>
  <c r="F19" i="20"/>
  <c r="F20" i="20"/>
  <c r="F12" i="20"/>
  <c r="G12" i="20"/>
  <c r="J20" i="20" l="1"/>
  <c r="J18" i="20"/>
  <c r="J17" i="20"/>
  <c r="J15" i="20"/>
  <c r="J14" i="20"/>
  <c r="H12" i="20" l="1"/>
  <c r="H13" i="20"/>
  <c r="H14" i="20"/>
  <c r="H15" i="20"/>
  <c r="H16" i="20"/>
  <c r="H17" i="20"/>
  <c r="H18" i="20"/>
  <c r="H19" i="20"/>
  <c r="H20" i="20"/>
  <c r="F11" i="20"/>
  <c r="H11" i="20" s="1"/>
  <c r="G13" i="20"/>
  <c r="G14" i="20"/>
  <c r="G16" i="20"/>
  <c r="G18" i="20"/>
  <c r="G19" i="20"/>
  <c r="G20" i="20"/>
  <c r="I11" i="20" a="1"/>
  <c r="I11" i="20" s="1"/>
  <c r="I12" i="20" a="1"/>
  <c r="I12" i="20" s="1"/>
  <c r="I13" i="20" a="1"/>
  <c r="I13" i="20" s="1"/>
  <c r="I14" i="20" a="1"/>
  <c r="I14" i="20" s="1"/>
  <c r="I15" i="20" a="1"/>
  <c r="I15" i="20" s="1"/>
  <c r="I16" i="20" a="1"/>
  <c r="I16" i="20" s="1"/>
  <c r="I17" i="20" a="1"/>
  <c r="I17" i="20" s="1"/>
  <c r="I18" i="20" a="1"/>
  <c r="I18" i="20" s="1"/>
  <c r="I19" i="20" a="1"/>
  <c r="I19" i="20" s="1"/>
  <c r="J19" i="20" s="1"/>
  <c r="I20" i="20" a="1"/>
  <c r="I20" i="20" s="1"/>
  <c r="J13" i="20" l="1"/>
  <c r="J12" i="20"/>
  <c r="J16" i="20"/>
  <c r="J11" i="20"/>
  <c r="H21" i="20"/>
  <c r="J21" i="20" l="1"/>
  <c r="E12" i="11" l="1"/>
  <c r="E4" i="11"/>
  <c r="E5" i="11"/>
  <c r="E6" i="11"/>
  <c r="E7" i="11"/>
  <c r="E8" i="11"/>
  <c r="E9" i="11"/>
  <c r="E10" i="11"/>
  <c r="E11" i="11"/>
  <c r="E13" i="11"/>
  <c r="E14" i="11"/>
  <c r="E15" i="11"/>
  <c r="E16" i="11"/>
  <c r="E17" i="11"/>
  <c r="E18" i="11"/>
  <c r="E19" i="11"/>
  <c r="E20" i="11"/>
  <c r="E21" i="11"/>
  <c r="E22" i="11"/>
  <c r="E23" i="11"/>
</calcChain>
</file>

<file path=xl/sharedStrings.xml><?xml version="1.0" encoding="utf-8"?>
<sst xmlns="http://schemas.openxmlformats.org/spreadsheetml/2006/main" count="79" uniqueCount="22">
  <si>
    <t>SDR</t>
  </si>
  <si>
    <t>№</t>
  </si>
  <si>
    <t>-</t>
  </si>
  <si>
    <t xml:space="preserve">SDR </t>
  </si>
  <si>
    <t>Вместимость по количеству</t>
  </si>
  <si>
    <t>Вместимость по метржу</t>
  </si>
  <si>
    <t>Итоги</t>
  </si>
  <si>
    <t>Заполняемость 1 фуры, %</t>
  </si>
  <si>
    <t>Вес 1 метра трубы, кг</t>
  </si>
  <si>
    <t>Вместимость в фуру, м</t>
  </si>
  <si>
    <t>Кол-во отрезков, шт</t>
  </si>
  <si>
    <t>Длина отрезков, м</t>
  </si>
  <si>
    <t>Кол-во метров, м</t>
  </si>
  <si>
    <t>Диаметр, мм</t>
  </si>
  <si>
    <t>СТОИМОСТЬ</t>
  </si>
  <si>
    <t>ВМЕСТИМОСТЬ</t>
  </si>
  <si>
    <t>Общий тоннаж, тонн</t>
  </si>
  <si>
    <t>7 (843) 204-11-98</t>
  </si>
  <si>
    <t>zakaz@tattrub.ru</t>
  </si>
  <si>
    <t>www.tattrub.com</t>
  </si>
  <si>
    <t xml:space="preserve">КАЛЬКУЛЯТОР ДЛЯ РАСЧЕТА ВМЕСТИМОСТИ ПОЛИЭТИЛЕНОВЫХ ТРУБ (ПНД) </t>
  </si>
  <si>
    <t>Полиэтиленовые трубы до 1200мм
 Фитинги сегментные до 1200мм, литые фитинги до 630мм Стыковые аппараты до 1600мм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</si>
</sst>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р_._-;\-* #,##0.00_р_._-;_-* &quot;-&quot;??_р_._-;_-@_-"/>
    <numFmt numFmtId="166" formatCode="#,##0&quot;р.&quot;"/>
    <numFmt numFmtId="168" formatCode="#,##0&quot; мм&quot;"/>
    <numFmt numFmtId="169" formatCode="#,##0&quot; м&quot;"/>
    <numFmt numFmtId="170" formatCode="#,##0&quot; шт.&quot;"/>
    <numFmt numFmtId="171" formatCode="#,##0.00&quot; кг.&quot;"/>
    <numFmt numFmtId="172" formatCode="#,##0.0&quot; т.&quot;"/>
    <numFmt numFmtId="173" formatCode="#,##0.0&quot; шт.&quot;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5392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</cellStyleXfs>
  <cellXfs count="47">
    <xf numFmtId="0" fontId="0" fillId="0" borderId="0" xfId="0"/>
    <xf numFmtId="0" fontId="1" fillId="0" borderId="0" xfId="1"/>
    <xf numFmtId="0" fontId="1" fillId="0" borderId="1" xfId="1" applyBorder="1" applyAlignment="1">
      <alignment horizontal="center" wrapText="1"/>
    </xf>
    <xf numFmtId="2" fontId="1" fillId="0" borderId="1" xfId="1" applyNumberFormat="1" applyBorder="1" applyAlignment="1">
      <alignment horizontal="center"/>
    </xf>
    <xf numFmtId="0" fontId="1" fillId="0" borderId="1" xfId="1" applyBorder="1" applyAlignment="1">
      <alignment horizontal="center"/>
    </xf>
    <xf numFmtId="0" fontId="1" fillId="0" borderId="1" xfId="1" applyBorder="1"/>
    <xf numFmtId="9" fontId="0" fillId="0" borderId="0" xfId="4" applyFont="1"/>
    <xf numFmtId="0" fontId="0" fillId="0" borderId="1" xfId="0" applyBorder="1"/>
    <xf numFmtId="10" fontId="0" fillId="0" borderId="1" xfId="4" applyNumberFormat="1" applyFont="1" applyBorder="1"/>
    <xf numFmtId="9" fontId="0" fillId="0" borderId="0" xfId="0" applyNumberFormat="1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0" fontId="4" fillId="6" borderId="1" xfId="4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168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0" fontId="4" fillId="6" borderId="1" xfId="0" applyNumberFormat="1" applyFont="1" applyFill="1" applyBorder="1" applyAlignment="1">
      <alignment horizontal="center" vertical="center" wrapText="1"/>
    </xf>
    <xf numFmtId="171" fontId="4" fillId="6" borderId="1" xfId="0" applyNumberFormat="1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172" fontId="4" fillId="6" borderId="5" xfId="3" applyNumberFormat="1" applyFont="1" applyFill="1" applyBorder="1" applyAlignment="1" applyProtection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10" fontId="7" fillId="5" borderId="6" xfId="0" applyNumberFormat="1" applyFont="1" applyFill="1" applyBorder="1" applyAlignment="1">
      <alignment horizontal="center" vertical="center" wrapText="1"/>
    </xf>
    <xf numFmtId="166" fontId="7" fillId="5" borderId="6" xfId="0" applyNumberFormat="1" applyFont="1" applyFill="1" applyBorder="1" applyAlignment="1">
      <alignment horizontal="center" vertical="center" wrapText="1"/>
    </xf>
    <xf numFmtId="172" fontId="7" fillId="5" borderId="19" xfId="3" applyNumberFormat="1" applyFont="1" applyFill="1" applyBorder="1" applyAlignment="1" applyProtection="1">
      <alignment horizontal="center" vertical="center" wrapText="1"/>
    </xf>
    <xf numFmtId="173" fontId="4" fillId="6" borderId="1" xfId="0" applyNumberFormat="1" applyFont="1" applyFill="1" applyBorder="1" applyAlignment="1">
      <alignment horizontal="center" vertical="center" wrapText="1"/>
    </xf>
    <xf numFmtId="169" fontId="4" fillId="6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top" wrapText="1"/>
    </xf>
    <xf numFmtId="0" fontId="10" fillId="2" borderId="0" xfId="0" applyFont="1" applyFill="1" applyAlignment="1">
      <alignment vertical="top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right" wrapText="1"/>
    </xf>
    <xf numFmtId="0" fontId="11" fillId="2" borderId="0" xfId="0" applyFont="1" applyFill="1" applyBorder="1" applyAlignment="1">
      <alignment horizontal="right" wrapText="1"/>
    </xf>
    <xf numFmtId="0" fontId="8" fillId="2" borderId="0" xfId="0" applyFont="1" applyFill="1" applyAlignment="1">
      <alignment horizontal="center" vertical="center" wrapText="1"/>
    </xf>
  </cellXfs>
  <cellStyles count="6">
    <cellStyle name="Обычный" xfId="0" builtinId="0"/>
    <cellStyle name="Обычный 2" xfId="1" xr:uid="{00000000-0005-0000-0000-000001000000}"/>
    <cellStyle name="Обычный 3" xfId="5" xr:uid="{00000000-0005-0000-0000-000002000000}"/>
    <cellStyle name="Процентный" xfId="4" builtinId="5"/>
    <cellStyle name="Финансовый" xfId="3" builtinId="3"/>
    <cellStyle name="Финансовый 2" xfId="2" xr:uid="{00000000-0005-0000-0000-000005000000}"/>
  </cellStyles>
  <dxfs count="0"/>
  <tableStyles count="0" defaultTableStyle="TableStyleMedium9" defaultPivotStyle="PivotStyleLight16"/>
  <colors>
    <mruColors>
      <color rgb="FF005392"/>
      <color rgb="FF007434"/>
      <color rgb="FFFFF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tattrub.r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47626</xdr:rowOff>
    </xdr:from>
    <xdr:to>
      <xdr:col>2</xdr:col>
      <xdr:colOff>654644</xdr:colOff>
      <xdr:row>3</xdr:row>
      <xdr:rowOff>38100</xdr:rowOff>
    </xdr:to>
    <xdr:pic>
      <xdr:nvPicPr>
        <xdr:cNvPr id="3" name="Рисунок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8AB167-66D0-1012-C761-210F01F9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3376"/>
          <a:ext cx="2397719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1152525</xdr:colOff>
      <xdr:row>11</xdr:row>
      <xdr:rowOff>190500</xdr:rowOff>
    </xdr:from>
    <xdr:to>
      <xdr:col>13</xdr:col>
      <xdr:colOff>114300</xdr:colOff>
      <xdr:row>20</xdr:row>
      <xdr:rowOff>85725</xdr:rowOff>
    </xdr:to>
    <xdr:cxnSp macro="">
      <xdr:nvCxnSpPr>
        <xdr:cNvPr id="4" name="Прямая со стрелкой 3">
          <a:extLst>
            <a:ext uri="{FF2B5EF4-FFF2-40B4-BE49-F238E27FC236}">
              <a16:creationId xmlns:a16="http://schemas.microsoft.com/office/drawing/2014/main" id="{FE192449-FD5A-DB8C-1BCA-BB224ADB936C}"/>
            </a:ext>
          </a:extLst>
        </xdr:cNvPr>
        <xdr:cNvCxnSpPr/>
      </xdr:nvCxnSpPr>
      <xdr:spPr>
        <a:xfrm flipH="1">
          <a:off x="8620125" y="2924175"/>
          <a:ext cx="4324350" cy="17049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200025</xdr:rowOff>
    </xdr:from>
    <xdr:to>
      <xdr:col>16</xdr:col>
      <xdr:colOff>447675</xdr:colOff>
      <xdr:row>14</xdr:row>
      <xdr:rowOff>28575</xdr:rowOff>
    </xdr:to>
    <xdr:sp macro="" textlink="">
      <xdr:nvSpPr>
        <xdr:cNvPr id="5" name="Прямоугольник 4">
          <a:extLst>
            <a:ext uri="{FF2B5EF4-FFF2-40B4-BE49-F238E27FC236}">
              <a16:creationId xmlns:a16="http://schemas.microsoft.com/office/drawing/2014/main" id="{BE4147DA-AD10-6BD3-880D-1781924F905F}"/>
            </a:ext>
          </a:extLst>
        </xdr:cNvPr>
        <xdr:cNvSpPr/>
      </xdr:nvSpPr>
      <xdr:spPr>
        <a:xfrm>
          <a:off x="12830175" y="2333625"/>
          <a:ext cx="2276475" cy="1028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/>
            <a:t>100% = 1 фура, без учета матрешки.</a:t>
          </a:r>
        </a:p>
        <a:p>
          <a:pPr algn="l"/>
          <a:r>
            <a:rPr lang="ru-RU" sz="1100"/>
            <a:t>Например</a:t>
          </a:r>
          <a:r>
            <a:rPr lang="ru-RU" sz="1100" baseline="0"/>
            <a:t> 166%, значит нужно 1,66 фуры, то есть 2 фуры</a:t>
          </a:r>
          <a:r>
            <a:rPr lang="en-US" sz="1100" baseline="0"/>
            <a:t>.</a:t>
          </a:r>
          <a:r>
            <a:rPr lang="ru-RU" sz="1100" baseline="0"/>
            <a:t> 34% второй фуры будет свободно.</a:t>
          </a:r>
          <a:endParaRPr lang="ru-RU" sz="1100"/>
        </a:p>
      </xdr:txBody>
    </xdr:sp>
    <xdr:clientData/>
  </xdr:twoCellAnchor>
  <xdr:twoCellAnchor>
    <xdr:from>
      <xdr:col>9</xdr:col>
      <xdr:colOff>1000125</xdr:colOff>
      <xdr:row>19</xdr:row>
      <xdr:rowOff>66675</xdr:rowOff>
    </xdr:from>
    <xdr:to>
      <xdr:col>14</xdr:col>
      <xdr:colOff>466725</xdr:colOff>
      <xdr:row>20</xdr:row>
      <xdr:rowOff>95250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84AD6AFD-2FF3-E41C-491C-22D063FAEF51}"/>
            </a:ext>
          </a:extLst>
        </xdr:cNvPr>
        <xdr:cNvCxnSpPr/>
      </xdr:nvCxnSpPr>
      <xdr:spPr>
        <a:xfrm flipH="1">
          <a:off x="10868025" y="4400550"/>
          <a:ext cx="3038475" cy="238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342900</xdr:colOff>
      <xdr:row>17</xdr:row>
      <xdr:rowOff>95250</xdr:rowOff>
    </xdr:from>
    <xdr:to>
      <xdr:col>17</xdr:col>
      <xdr:colOff>247650</xdr:colOff>
      <xdr:row>20</xdr:row>
      <xdr:rowOff>85725</xdr:rowOff>
    </xdr:to>
    <xdr:sp macro="" textlink="">
      <xdr:nvSpPr>
        <xdr:cNvPr id="10" name="Прямоугольник 9">
          <a:extLst>
            <a:ext uri="{FF2B5EF4-FFF2-40B4-BE49-F238E27FC236}">
              <a16:creationId xmlns:a16="http://schemas.microsoft.com/office/drawing/2014/main" id="{04664918-229F-2C63-1235-582576E4F997}"/>
            </a:ext>
          </a:extLst>
        </xdr:cNvPr>
        <xdr:cNvSpPr/>
      </xdr:nvSpPr>
      <xdr:spPr>
        <a:xfrm>
          <a:off x="13782675" y="4029075"/>
          <a:ext cx="1733550" cy="6000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/>
            <a:t>Тоннаж одной фуры 20 тонн.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zapros@atlant-tat.com" TargetMode="External"/><Relationship Id="rId2" Type="http://schemas.openxmlformats.org/officeDocument/2006/relationships/hyperlink" Target="http://www.tattrub.ru/" TargetMode="External"/><Relationship Id="rId1" Type="http://schemas.openxmlformats.org/officeDocument/2006/relationships/hyperlink" Target="http://www.atlant-tat.com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31"/>
  <sheetViews>
    <sheetView zoomScale="120" zoomScaleNormal="120" workbookViewId="0">
      <selection activeCell="C331" sqref="A1:C331"/>
    </sheetView>
  </sheetViews>
  <sheetFormatPr defaultRowHeight="12.75" x14ac:dyDescent="0.2"/>
  <cols>
    <col min="1" max="2" width="14.140625" style="1" customWidth="1"/>
    <col min="3" max="3" width="9.42578125" style="1" customWidth="1"/>
    <col min="4" max="16384" width="9.140625" style="1"/>
  </cols>
  <sheetData>
    <row r="1" spans="1:3" x14ac:dyDescent="0.2">
      <c r="A1" s="2"/>
      <c r="B1" s="2"/>
      <c r="C1" s="2" t="s">
        <v>3</v>
      </c>
    </row>
    <row r="2" spans="1:3" x14ac:dyDescent="0.2">
      <c r="A2" s="4">
        <v>25</v>
      </c>
      <c r="B2" s="4">
        <v>41</v>
      </c>
      <c r="C2" s="3" t="s">
        <v>2</v>
      </c>
    </row>
    <row r="3" spans="1:3" ht="17.25" customHeight="1" x14ac:dyDescent="0.2">
      <c r="A3" s="4">
        <v>32</v>
      </c>
      <c r="B3" s="4">
        <v>41</v>
      </c>
      <c r="C3" s="3" t="s">
        <v>2</v>
      </c>
    </row>
    <row r="4" spans="1:3" x14ac:dyDescent="0.2">
      <c r="A4" s="4">
        <v>40</v>
      </c>
      <c r="B4" s="4">
        <v>41</v>
      </c>
      <c r="C4" s="3" t="s">
        <v>2</v>
      </c>
    </row>
    <row r="5" spans="1:3" x14ac:dyDescent="0.2">
      <c r="A5" s="4">
        <v>50</v>
      </c>
      <c r="B5" s="4">
        <v>41</v>
      </c>
      <c r="C5" s="3" t="s">
        <v>2</v>
      </c>
    </row>
    <row r="6" spans="1:3" x14ac:dyDescent="0.2">
      <c r="A6" s="4">
        <v>63</v>
      </c>
      <c r="B6" s="4">
        <v>41</v>
      </c>
      <c r="C6" s="3" t="s">
        <v>2</v>
      </c>
    </row>
    <row r="7" spans="1:3" x14ac:dyDescent="0.2">
      <c r="A7" s="4">
        <v>75</v>
      </c>
      <c r="B7" s="4">
        <v>41</v>
      </c>
      <c r="C7" s="3">
        <v>0.46899999999999997</v>
      </c>
    </row>
    <row r="8" spans="1:3" x14ac:dyDescent="0.2">
      <c r="A8" s="4">
        <v>90</v>
      </c>
      <c r="B8" s="4">
        <v>41</v>
      </c>
      <c r="C8" s="3">
        <v>0.63</v>
      </c>
    </row>
    <row r="9" spans="1:3" x14ac:dyDescent="0.2">
      <c r="A9" s="4">
        <v>110</v>
      </c>
      <c r="B9" s="4">
        <v>41</v>
      </c>
      <c r="C9" s="3">
        <v>0.93</v>
      </c>
    </row>
    <row r="10" spans="1:3" x14ac:dyDescent="0.2">
      <c r="A10" s="4">
        <v>125</v>
      </c>
      <c r="B10" s="4">
        <v>41</v>
      </c>
      <c r="C10" s="3">
        <v>1.22</v>
      </c>
    </row>
    <row r="11" spans="1:3" x14ac:dyDescent="0.2">
      <c r="A11" s="4">
        <v>140</v>
      </c>
      <c r="B11" s="4">
        <v>41</v>
      </c>
      <c r="C11" s="3">
        <v>1.53</v>
      </c>
    </row>
    <row r="12" spans="1:3" x14ac:dyDescent="0.2">
      <c r="A12" s="4">
        <v>160</v>
      </c>
      <c r="B12" s="4">
        <v>41</v>
      </c>
      <c r="C12" s="3">
        <v>1.98</v>
      </c>
    </row>
    <row r="13" spans="1:3" x14ac:dyDescent="0.2">
      <c r="A13" s="4">
        <v>180</v>
      </c>
      <c r="B13" s="4">
        <v>41</v>
      </c>
      <c r="C13" s="3">
        <v>2.4700000000000002</v>
      </c>
    </row>
    <row r="14" spans="1:3" x14ac:dyDescent="0.2">
      <c r="A14" s="4">
        <v>200</v>
      </c>
      <c r="B14" s="4">
        <v>41</v>
      </c>
      <c r="C14" s="3">
        <v>3.03</v>
      </c>
    </row>
    <row r="15" spans="1:3" x14ac:dyDescent="0.2">
      <c r="A15" s="4">
        <v>225</v>
      </c>
      <c r="B15" s="4">
        <v>41</v>
      </c>
      <c r="C15" s="3">
        <v>3.84</v>
      </c>
    </row>
    <row r="16" spans="1:3" x14ac:dyDescent="0.2">
      <c r="A16" s="4">
        <v>250</v>
      </c>
      <c r="B16" s="4">
        <v>41</v>
      </c>
      <c r="C16" s="3">
        <v>4.8099999999999996</v>
      </c>
    </row>
    <row r="17" spans="1:3" x14ac:dyDescent="0.2">
      <c r="A17" s="4">
        <v>280</v>
      </c>
      <c r="B17" s="4">
        <v>41</v>
      </c>
      <c r="C17" s="3">
        <v>5.96</v>
      </c>
    </row>
    <row r="18" spans="1:3" x14ac:dyDescent="0.2">
      <c r="A18" s="4">
        <v>315</v>
      </c>
      <c r="B18" s="4">
        <v>41</v>
      </c>
      <c r="C18" s="3">
        <v>7.49</v>
      </c>
    </row>
    <row r="19" spans="1:3" x14ac:dyDescent="0.2">
      <c r="A19" s="4">
        <v>355</v>
      </c>
      <c r="B19" s="4">
        <v>41</v>
      </c>
      <c r="C19" s="3">
        <v>9.5299999999999994</v>
      </c>
    </row>
    <row r="20" spans="1:3" x14ac:dyDescent="0.2">
      <c r="A20" s="4">
        <v>400</v>
      </c>
      <c r="B20" s="4">
        <v>41</v>
      </c>
      <c r="C20" s="3">
        <v>12.1</v>
      </c>
    </row>
    <row r="21" spans="1:3" x14ac:dyDescent="0.2">
      <c r="A21" s="4">
        <v>450</v>
      </c>
      <c r="B21" s="4">
        <v>41</v>
      </c>
      <c r="C21" s="3">
        <v>15.2</v>
      </c>
    </row>
    <row r="22" spans="1:3" x14ac:dyDescent="0.2">
      <c r="A22" s="4">
        <v>500</v>
      </c>
      <c r="B22" s="4">
        <v>41</v>
      </c>
      <c r="C22" s="3">
        <v>19</v>
      </c>
    </row>
    <row r="23" spans="1:3" x14ac:dyDescent="0.2">
      <c r="A23" s="4">
        <v>560</v>
      </c>
      <c r="B23" s="4">
        <v>41</v>
      </c>
      <c r="C23" s="3">
        <v>23.6</v>
      </c>
    </row>
    <row r="24" spans="1:3" x14ac:dyDescent="0.2">
      <c r="A24" s="4">
        <v>630</v>
      </c>
      <c r="B24" s="4">
        <v>41</v>
      </c>
      <c r="C24" s="3">
        <v>29.9</v>
      </c>
    </row>
    <row r="25" spans="1:3" x14ac:dyDescent="0.2">
      <c r="A25" s="4">
        <v>710</v>
      </c>
      <c r="B25" s="4">
        <v>41</v>
      </c>
      <c r="C25" s="3">
        <v>38.1</v>
      </c>
    </row>
    <row r="26" spans="1:3" x14ac:dyDescent="0.2">
      <c r="A26" s="4">
        <v>800</v>
      </c>
      <c r="B26" s="4">
        <v>41</v>
      </c>
      <c r="C26" s="3">
        <v>48.3</v>
      </c>
    </row>
    <row r="27" spans="1:3" x14ac:dyDescent="0.2">
      <c r="A27" s="4">
        <v>900</v>
      </c>
      <c r="B27" s="4">
        <v>41</v>
      </c>
      <c r="C27" s="3">
        <v>60.9</v>
      </c>
    </row>
    <row r="28" spans="1:3" x14ac:dyDescent="0.2">
      <c r="A28" s="4">
        <v>1000</v>
      </c>
      <c r="B28" s="4">
        <v>41</v>
      </c>
      <c r="C28" s="3">
        <v>75.400000000000006</v>
      </c>
    </row>
    <row r="29" spans="1:3" x14ac:dyDescent="0.2">
      <c r="A29" s="4">
        <v>1200</v>
      </c>
      <c r="B29" s="4">
        <v>41</v>
      </c>
      <c r="C29" s="3">
        <v>108</v>
      </c>
    </row>
    <row r="30" spans="1:3" x14ac:dyDescent="0.2">
      <c r="A30" s="4">
        <v>1400</v>
      </c>
      <c r="B30" s="4">
        <v>41</v>
      </c>
      <c r="C30" s="3">
        <v>148</v>
      </c>
    </row>
    <row r="31" spans="1:3" x14ac:dyDescent="0.2">
      <c r="A31" s="4">
        <v>1600</v>
      </c>
      <c r="B31" s="4">
        <v>41</v>
      </c>
      <c r="C31" s="3">
        <v>193</v>
      </c>
    </row>
    <row r="32" spans="1:3" x14ac:dyDescent="0.2">
      <c r="A32" s="4">
        <v>25</v>
      </c>
      <c r="B32" s="4">
        <v>33</v>
      </c>
      <c r="C32" s="3" t="s">
        <v>2</v>
      </c>
    </row>
    <row r="33" spans="1:3" x14ac:dyDescent="0.2">
      <c r="A33" s="4">
        <v>32</v>
      </c>
      <c r="B33" s="4">
        <v>33</v>
      </c>
      <c r="C33" s="3" t="s">
        <v>2</v>
      </c>
    </row>
    <row r="34" spans="1:3" x14ac:dyDescent="0.2">
      <c r="A34" s="4">
        <v>40</v>
      </c>
      <c r="B34" s="4">
        <v>33</v>
      </c>
      <c r="C34" s="3" t="s">
        <v>2</v>
      </c>
    </row>
    <row r="35" spans="1:3" x14ac:dyDescent="0.2">
      <c r="A35" s="4">
        <v>50</v>
      </c>
      <c r="B35" s="4">
        <v>33</v>
      </c>
      <c r="C35" s="3" t="s">
        <v>2</v>
      </c>
    </row>
    <row r="36" spans="1:3" x14ac:dyDescent="0.2">
      <c r="A36" s="4">
        <v>63</v>
      </c>
      <c r="B36" s="4">
        <v>33</v>
      </c>
      <c r="C36" s="3">
        <v>0.39200000000000002</v>
      </c>
    </row>
    <row r="37" spans="1:3" x14ac:dyDescent="0.2">
      <c r="A37" s="4">
        <v>75</v>
      </c>
      <c r="B37" s="4">
        <v>33</v>
      </c>
      <c r="C37" s="3">
        <v>0.54300000000000004</v>
      </c>
    </row>
    <row r="38" spans="1:3" x14ac:dyDescent="0.2">
      <c r="A38" s="4">
        <v>90</v>
      </c>
      <c r="B38" s="4">
        <v>33</v>
      </c>
      <c r="C38" s="3">
        <v>0.78200000000000003</v>
      </c>
    </row>
    <row r="39" spans="1:3" x14ac:dyDescent="0.2">
      <c r="A39" s="4">
        <v>110</v>
      </c>
      <c r="B39" s="4">
        <v>33</v>
      </c>
      <c r="C39" s="3">
        <v>1.1599999999999999</v>
      </c>
    </row>
    <row r="40" spans="1:3" x14ac:dyDescent="0.2">
      <c r="A40" s="4">
        <v>125</v>
      </c>
      <c r="B40" s="4">
        <v>33</v>
      </c>
      <c r="C40" s="3">
        <v>1.5</v>
      </c>
    </row>
    <row r="41" spans="1:3" x14ac:dyDescent="0.2">
      <c r="A41" s="4">
        <v>140</v>
      </c>
      <c r="B41" s="4">
        <v>33</v>
      </c>
      <c r="C41" s="3">
        <v>1.87</v>
      </c>
    </row>
    <row r="42" spans="1:3" x14ac:dyDescent="0.2">
      <c r="A42" s="4">
        <v>160</v>
      </c>
      <c r="B42" s="4">
        <v>33</v>
      </c>
      <c r="C42" s="3">
        <v>2.41</v>
      </c>
    </row>
    <row r="43" spans="1:3" x14ac:dyDescent="0.2">
      <c r="A43" s="4">
        <v>180</v>
      </c>
      <c r="B43" s="4">
        <v>33</v>
      </c>
      <c r="C43" s="3">
        <v>3.05</v>
      </c>
    </row>
    <row r="44" spans="1:3" x14ac:dyDescent="0.2">
      <c r="A44" s="4">
        <v>200</v>
      </c>
      <c r="B44" s="4">
        <v>33</v>
      </c>
      <c r="C44" s="3">
        <v>3.82</v>
      </c>
    </row>
    <row r="45" spans="1:3" x14ac:dyDescent="0.2">
      <c r="A45" s="4">
        <v>225</v>
      </c>
      <c r="B45" s="4">
        <v>33</v>
      </c>
      <c r="C45" s="3">
        <v>4.76</v>
      </c>
    </row>
    <row r="46" spans="1:3" x14ac:dyDescent="0.2">
      <c r="A46" s="4">
        <v>250</v>
      </c>
      <c r="B46" s="4">
        <v>33</v>
      </c>
      <c r="C46" s="3">
        <v>5.9</v>
      </c>
    </row>
    <row r="47" spans="1:3" x14ac:dyDescent="0.2">
      <c r="A47" s="4">
        <v>280</v>
      </c>
      <c r="B47" s="4">
        <v>33</v>
      </c>
      <c r="C47" s="3">
        <v>7.38</v>
      </c>
    </row>
    <row r="48" spans="1:3" x14ac:dyDescent="0.2">
      <c r="A48" s="4">
        <v>315</v>
      </c>
      <c r="B48" s="4">
        <v>33</v>
      </c>
      <c r="C48" s="3">
        <v>9.35</v>
      </c>
    </row>
    <row r="49" spans="1:3" x14ac:dyDescent="0.2">
      <c r="A49" s="4">
        <v>355</v>
      </c>
      <c r="B49" s="4">
        <v>33</v>
      </c>
      <c r="C49" s="3">
        <v>11.8</v>
      </c>
    </row>
    <row r="50" spans="1:3" x14ac:dyDescent="0.2">
      <c r="A50" s="4">
        <v>400</v>
      </c>
      <c r="B50" s="4">
        <v>33</v>
      </c>
      <c r="C50" s="3">
        <v>15.1</v>
      </c>
    </row>
    <row r="51" spans="1:3" x14ac:dyDescent="0.2">
      <c r="A51" s="4">
        <v>450</v>
      </c>
      <c r="B51" s="4">
        <v>33</v>
      </c>
      <c r="C51" s="3">
        <v>19</v>
      </c>
    </row>
    <row r="52" spans="1:3" x14ac:dyDescent="0.2">
      <c r="A52" s="4">
        <v>500</v>
      </c>
      <c r="B52" s="4">
        <v>33</v>
      </c>
      <c r="C52" s="3">
        <v>23.4</v>
      </c>
    </row>
    <row r="53" spans="1:3" x14ac:dyDescent="0.2">
      <c r="A53" s="4">
        <v>560</v>
      </c>
      <c r="B53" s="4">
        <v>33</v>
      </c>
      <c r="C53" s="3">
        <v>29.4</v>
      </c>
    </row>
    <row r="54" spans="1:3" x14ac:dyDescent="0.2">
      <c r="A54" s="4">
        <v>630</v>
      </c>
      <c r="B54" s="4">
        <v>33</v>
      </c>
      <c r="C54" s="3">
        <v>37.1</v>
      </c>
    </row>
    <row r="55" spans="1:3" x14ac:dyDescent="0.2">
      <c r="A55" s="4">
        <v>710</v>
      </c>
      <c r="B55" s="4">
        <v>33</v>
      </c>
      <c r="C55" s="3">
        <v>47.3</v>
      </c>
    </row>
    <row r="56" spans="1:3" x14ac:dyDescent="0.2">
      <c r="A56" s="4">
        <v>800</v>
      </c>
      <c r="B56" s="4">
        <v>33</v>
      </c>
      <c r="C56" s="3">
        <v>59.9</v>
      </c>
    </row>
    <row r="57" spans="1:3" x14ac:dyDescent="0.2">
      <c r="A57" s="4">
        <v>900</v>
      </c>
      <c r="B57" s="4">
        <v>33</v>
      </c>
      <c r="C57" s="3">
        <v>75.900000000000006</v>
      </c>
    </row>
    <row r="58" spans="1:3" x14ac:dyDescent="0.2">
      <c r="A58" s="4">
        <v>1000</v>
      </c>
      <c r="B58" s="4">
        <v>33</v>
      </c>
      <c r="C58" s="3">
        <v>93.5</v>
      </c>
    </row>
    <row r="59" spans="1:3" x14ac:dyDescent="0.2">
      <c r="A59" s="4">
        <v>1200</v>
      </c>
      <c r="B59" s="4">
        <v>33</v>
      </c>
      <c r="C59" s="3">
        <v>134</v>
      </c>
    </row>
    <row r="60" spans="1:3" x14ac:dyDescent="0.2">
      <c r="A60" s="4">
        <v>1400</v>
      </c>
      <c r="B60" s="4">
        <v>33</v>
      </c>
      <c r="C60" s="3">
        <v>183</v>
      </c>
    </row>
    <row r="61" spans="1:3" x14ac:dyDescent="0.2">
      <c r="A61" s="4">
        <v>1600</v>
      </c>
      <c r="B61" s="4">
        <v>33</v>
      </c>
      <c r="C61" s="3">
        <v>239</v>
      </c>
    </row>
    <row r="62" spans="1:3" x14ac:dyDescent="0.2">
      <c r="A62" s="4">
        <v>25</v>
      </c>
      <c r="B62" s="4">
        <v>26</v>
      </c>
      <c r="C62" s="3" t="s">
        <v>2</v>
      </c>
    </row>
    <row r="63" spans="1:3" x14ac:dyDescent="0.2">
      <c r="A63" s="4">
        <v>32</v>
      </c>
      <c r="B63" s="4">
        <v>26</v>
      </c>
      <c r="C63" s="3" t="s">
        <v>2</v>
      </c>
    </row>
    <row r="64" spans="1:3" x14ac:dyDescent="0.2">
      <c r="A64" s="4">
        <v>40</v>
      </c>
      <c r="B64" s="4">
        <v>26</v>
      </c>
      <c r="C64" s="3" t="s">
        <v>2</v>
      </c>
    </row>
    <row r="65" spans="1:3" x14ac:dyDescent="0.2">
      <c r="A65" s="4">
        <v>50</v>
      </c>
      <c r="B65" s="4">
        <v>26</v>
      </c>
      <c r="C65" s="3">
        <v>0.308</v>
      </c>
    </row>
    <row r="66" spans="1:3" x14ac:dyDescent="0.2">
      <c r="A66" s="4">
        <v>63</v>
      </c>
      <c r="B66" s="4">
        <v>26</v>
      </c>
      <c r="C66" s="3">
        <v>0.48799999999999999</v>
      </c>
    </row>
    <row r="67" spans="1:3" x14ac:dyDescent="0.2">
      <c r="A67" s="4">
        <v>75</v>
      </c>
      <c r="B67" s="4">
        <v>26</v>
      </c>
      <c r="C67" s="3">
        <v>0.66800000000000004</v>
      </c>
    </row>
    <row r="68" spans="1:3" x14ac:dyDescent="0.2">
      <c r="A68" s="4">
        <v>90</v>
      </c>
      <c r="B68" s="4">
        <v>26</v>
      </c>
      <c r="C68" s="3">
        <v>0.96899999999999997</v>
      </c>
    </row>
    <row r="69" spans="1:3" x14ac:dyDescent="0.2">
      <c r="A69" s="4">
        <v>110</v>
      </c>
      <c r="B69" s="4">
        <v>26</v>
      </c>
      <c r="C69" s="3">
        <v>1.42</v>
      </c>
    </row>
    <row r="70" spans="1:3" x14ac:dyDescent="0.2">
      <c r="A70" s="4">
        <v>125</v>
      </c>
      <c r="B70" s="4">
        <v>26</v>
      </c>
      <c r="C70" s="3">
        <v>1.83</v>
      </c>
    </row>
    <row r="71" spans="1:3" x14ac:dyDescent="0.2">
      <c r="A71" s="4">
        <v>140</v>
      </c>
      <c r="B71" s="4">
        <v>26</v>
      </c>
      <c r="C71" s="3">
        <v>2.31</v>
      </c>
    </row>
    <row r="72" spans="1:3" x14ac:dyDescent="0.2">
      <c r="A72" s="4">
        <v>160</v>
      </c>
      <c r="B72" s="4">
        <v>26</v>
      </c>
      <c r="C72" s="3">
        <v>3.03</v>
      </c>
    </row>
    <row r="73" spans="1:3" x14ac:dyDescent="0.2">
      <c r="A73" s="4">
        <v>180</v>
      </c>
      <c r="B73" s="4">
        <v>26</v>
      </c>
      <c r="C73" s="3">
        <v>3.78</v>
      </c>
    </row>
    <row r="74" spans="1:3" x14ac:dyDescent="0.2">
      <c r="A74" s="4">
        <v>200</v>
      </c>
      <c r="B74" s="4">
        <v>26</v>
      </c>
      <c r="C74" s="3">
        <v>4.68</v>
      </c>
    </row>
    <row r="75" spans="1:3" x14ac:dyDescent="0.2">
      <c r="A75" s="4">
        <v>225</v>
      </c>
      <c r="B75" s="4">
        <v>26</v>
      </c>
      <c r="C75" s="3">
        <v>5.88</v>
      </c>
    </row>
    <row r="76" spans="1:3" x14ac:dyDescent="0.2">
      <c r="A76" s="4">
        <v>250</v>
      </c>
      <c r="B76" s="4">
        <v>26</v>
      </c>
      <c r="C76" s="3">
        <v>7.29</v>
      </c>
    </row>
    <row r="77" spans="1:3" x14ac:dyDescent="0.2">
      <c r="A77" s="4">
        <v>280</v>
      </c>
      <c r="B77" s="4">
        <v>26</v>
      </c>
      <c r="C77" s="3">
        <v>9.09</v>
      </c>
    </row>
    <row r="78" spans="1:3" x14ac:dyDescent="0.2">
      <c r="A78" s="4">
        <v>315</v>
      </c>
      <c r="B78" s="4">
        <v>26</v>
      </c>
      <c r="C78" s="3">
        <v>11.6</v>
      </c>
    </row>
    <row r="79" spans="1:3" x14ac:dyDescent="0.2">
      <c r="A79" s="4">
        <v>355</v>
      </c>
      <c r="B79" s="4">
        <v>26</v>
      </c>
      <c r="C79" s="3">
        <v>14.6</v>
      </c>
    </row>
    <row r="80" spans="1:3" x14ac:dyDescent="0.2">
      <c r="A80" s="4">
        <v>400</v>
      </c>
      <c r="B80" s="4">
        <v>26</v>
      </c>
      <c r="C80" s="3">
        <v>18.600000000000001</v>
      </c>
    </row>
    <row r="81" spans="1:3" x14ac:dyDescent="0.2">
      <c r="A81" s="4">
        <v>450</v>
      </c>
      <c r="B81" s="4">
        <v>26</v>
      </c>
      <c r="C81" s="3">
        <v>23.5</v>
      </c>
    </row>
    <row r="82" spans="1:3" x14ac:dyDescent="0.2">
      <c r="A82" s="4">
        <v>500</v>
      </c>
      <c r="B82" s="4">
        <v>26</v>
      </c>
      <c r="C82" s="3">
        <v>29</v>
      </c>
    </row>
    <row r="83" spans="1:3" x14ac:dyDescent="0.2">
      <c r="A83" s="4">
        <v>560</v>
      </c>
      <c r="B83" s="4">
        <v>26</v>
      </c>
      <c r="C83" s="3">
        <v>36.299999999999997</v>
      </c>
    </row>
    <row r="84" spans="1:3" x14ac:dyDescent="0.2">
      <c r="A84" s="4">
        <v>630</v>
      </c>
      <c r="B84" s="4">
        <v>26</v>
      </c>
      <c r="C84" s="3">
        <v>46</v>
      </c>
    </row>
    <row r="85" spans="1:3" x14ac:dyDescent="0.2">
      <c r="A85" s="4">
        <v>710</v>
      </c>
      <c r="B85" s="4">
        <v>26</v>
      </c>
      <c r="C85" s="3">
        <v>58.5</v>
      </c>
    </row>
    <row r="86" spans="1:3" x14ac:dyDescent="0.2">
      <c r="A86" s="4">
        <v>800</v>
      </c>
      <c r="B86" s="4">
        <v>26</v>
      </c>
      <c r="C86" s="3">
        <v>74.099999999999994</v>
      </c>
    </row>
    <row r="87" spans="1:3" x14ac:dyDescent="0.2">
      <c r="A87" s="4">
        <v>900</v>
      </c>
      <c r="B87" s="4">
        <v>26</v>
      </c>
      <c r="C87" s="3">
        <v>93.8</v>
      </c>
    </row>
    <row r="88" spans="1:3" x14ac:dyDescent="0.2">
      <c r="A88" s="4">
        <v>1000</v>
      </c>
      <c r="B88" s="4">
        <v>26</v>
      </c>
      <c r="C88" s="3">
        <v>116</v>
      </c>
    </row>
    <row r="89" spans="1:3" x14ac:dyDescent="0.2">
      <c r="A89" s="4">
        <v>1200</v>
      </c>
      <c r="B89" s="4">
        <v>26</v>
      </c>
      <c r="C89" s="3">
        <v>167</v>
      </c>
    </row>
    <row r="90" spans="1:3" x14ac:dyDescent="0.2">
      <c r="A90" s="4">
        <v>1400</v>
      </c>
      <c r="B90" s="4">
        <v>26</v>
      </c>
      <c r="C90" s="3">
        <v>227</v>
      </c>
    </row>
    <row r="91" spans="1:3" x14ac:dyDescent="0.2">
      <c r="A91" s="4">
        <v>1600</v>
      </c>
      <c r="B91" s="4">
        <v>26</v>
      </c>
      <c r="C91" s="3">
        <v>296</v>
      </c>
    </row>
    <row r="92" spans="1:3" x14ac:dyDescent="0.2">
      <c r="A92" s="4">
        <v>25</v>
      </c>
      <c r="B92" s="4">
        <v>21</v>
      </c>
      <c r="C92" s="3" t="s">
        <v>2</v>
      </c>
    </row>
    <row r="93" spans="1:3" x14ac:dyDescent="0.2">
      <c r="A93" s="4">
        <v>32</v>
      </c>
      <c r="B93" s="4">
        <v>21</v>
      </c>
      <c r="C93" s="3" t="s">
        <v>2</v>
      </c>
    </row>
    <row r="94" spans="1:3" x14ac:dyDescent="0.2">
      <c r="A94" s="4">
        <v>40</v>
      </c>
      <c r="B94" s="4">
        <v>21</v>
      </c>
      <c r="C94" s="3">
        <v>0.24399999999999999</v>
      </c>
    </row>
    <row r="95" spans="1:3" x14ac:dyDescent="0.2">
      <c r="A95" s="4">
        <v>50</v>
      </c>
      <c r="B95" s="4">
        <v>21</v>
      </c>
      <c r="C95" s="3">
        <v>0.36899999999999999</v>
      </c>
    </row>
    <row r="96" spans="1:3" x14ac:dyDescent="0.2">
      <c r="A96" s="4">
        <v>63</v>
      </c>
      <c r="B96" s="4">
        <v>21</v>
      </c>
      <c r="C96" s="3">
        <v>0.57299999999999995</v>
      </c>
    </row>
    <row r="97" spans="1:3" x14ac:dyDescent="0.2">
      <c r="A97" s="4">
        <v>75</v>
      </c>
      <c r="B97" s="4">
        <v>21</v>
      </c>
      <c r="C97" s="3">
        <v>0.82099999999999995</v>
      </c>
    </row>
    <row r="98" spans="1:3" x14ac:dyDescent="0.2">
      <c r="A98" s="4">
        <v>90</v>
      </c>
      <c r="B98" s="4">
        <v>21</v>
      </c>
      <c r="C98" s="3">
        <v>1.18</v>
      </c>
    </row>
    <row r="99" spans="1:3" x14ac:dyDescent="0.2">
      <c r="A99" s="4">
        <v>110</v>
      </c>
      <c r="B99" s="4">
        <v>21</v>
      </c>
      <c r="C99" s="3">
        <v>1.77</v>
      </c>
    </row>
    <row r="100" spans="1:3" x14ac:dyDescent="0.2">
      <c r="A100" s="4">
        <v>125</v>
      </c>
      <c r="B100" s="4">
        <v>21</v>
      </c>
      <c r="C100" s="3">
        <v>2.2599999999999998</v>
      </c>
    </row>
    <row r="101" spans="1:3" x14ac:dyDescent="0.2">
      <c r="A101" s="4">
        <v>140</v>
      </c>
      <c r="B101" s="4">
        <v>21</v>
      </c>
      <c r="C101" s="3">
        <v>2.83</v>
      </c>
    </row>
    <row r="102" spans="1:3" x14ac:dyDescent="0.2">
      <c r="A102" s="4">
        <v>160</v>
      </c>
      <c r="B102" s="4">
        <v>21</v>
      </c>
      <c r="C102" s="3">
        <v>3.71</v>
      </c>
    </row>
    <row r="103" spans="1:3" x14ac:dyDescent="0.2">
      <c r="A103" s="4">
        <v>180</v>
      </c>
      <c r="B103" s="4">
        <v>21</v>
      </c>
      <c r="C103" s="3">
        <v>4.66</v>
      </c>
    </row>
    <row r="104" spans="1:3" x14ac:dyDescent="0.2">
      <c r="A104" s="4">
        <v>200</v>
      </c>
      <c r="B104" s="4">
        <v>21</v>
      </c>
      <c r="C104" s="3">
        <v>5.77</v>
      </c>
    </row>
    <row r="105" spans="1:3" x14ac:dyDescent="0.2">
      <c r="A105" s="4">
        <v>225</v>
      </c>
      <c r="B105" s="4">
        <v>21</v>
      </c>
      <c r="C105" s="3">
        <v>7.29</v>
      </c>
    </row>
    <row r="106" spans="1:3" x14ac:dyDescent="0.2">
      <c r="A106" s="4">
        <v>250</v>
      </c>
      <c r="B106" s="4">
        <v>21</v>
      </c>
      <c r="C106" s="3">
        <v>8.92</v>
      </c>
    </row>
    <row r="107" spans="1:3" x14ac:dyDescent="0.2">
      <c r="A107" s="4">
        <v>280</v>
      </c>
      <c r="B107" s="4">
        <v>21</v>
      </c>
      <c r="C107" s="3">
        <v>11.3</v>
      </c>
    </row>
    <row r="108" spans="1:3" x14ac:dyDescent="0.2">
      <c r="A108" s="4">
        <v>315</v>
      </c>
      <c r="B108" s="4">
        <v>21</v>
      </c>
      <c r="C108" s="3">
        <v>14.2</v>
      </c>
    </row>
    <row r="109" spans="1:3" x14ac:dyDescent="0.2">
      <c r="A109" s="4">
        <v>355</v>
      </c>
      <c r="B109" s="4">
        <v>21</v>
      </c>
      <c r="C109" s="3">
        <v>18</v>
      </c>
    </row>
    <row r="110" spans="1:3" x14ac:dyDescent="0.2">
      <c r="A110" s="4">
        <v>400</v>
      </c>
      <c r="B110" s="4">
        <v>21</v>
      </c>
      <c r="C110" s="3">
        <v>22.9</v>
      </c>
    </row>
    <row r="111" spans="1:3" x14ac:dyDescent="0.2">
      <c r="A111" s="4">
        <v>450</v>
      </c>
      <c r="B111" s="4">
        <v>21</v>
      </c>
      <c r="C111" s="3">
        <v>29</v>
      </c>
    </row>
    <row r="112" spans="1:3" x14ac:dyDescent="0.2">
      <c r="A112" s="4">
        <v>500</v>
      </c>
      <c r="B112" s="4">
        <v>21</v>
      </c>
      <c r="C112" s="3">
        <v>35.799999999999997</v>
      </c>
    </row>
    <row r="113" spans="1:3" x14ac:dyDescent="0.2">
      <c r="A113" s="4">
        <v>560</v>
      </c>
      <c r="B113" s="4">
        <v>21</v>
      </c>
      <c r="C113" s="3">
        <v>44.8</v>
      </c>
    </row>
    <row r="114" spans="1:3" x14ac:dyDescent="0.2">
      <c r="A114" s="4">
        <v>630</v>
      </c>
      <c r="B114" s="4">
        <v>21</v>
      </c>
      <c r="C114" s="3">
        <v>56.5</v>
      </c>
    </row>
    <row r="115" spans="1:3" x14ac:dyDescent="0.2">
      <c r="A115" s="4">
        <v>710</v>
      </c>
      <c r="B115" s="4">
        <v>21</v>
      </c>
      <c r="C115" s="3">
        <v>72.099999999999994</v>
      </c>
    </row>
    <row r="116" spans="1:3" x14ac:dyDescent="0.2">
      <c r="A116" s="4">
        <v>800</v>
      </c>
      <c r="B116" s="4">
        <v>21</v>
      </c>
      <c r="C116" s="3">
        <v>91.4</v>
      </c>
    </row>
    <row r="117" spans="1:3" x14ac:dyDescent="0.2">
      <c r="A117" s="4">
        <v>900</v>
      </c>
      <c r="B117" s="4">
        <v>21</v>
      </c>
      <c r="C117" s="3">
        <v>116</v>
      </c>
    </row>
    <row r="118" spans="1:3" x14ac:dyDescent="0.2">
      <c r="A118" s="4">
        <v>1000</v>
      </c>
      <c r="B118" s="4">
        <v>21</v>
      </c>
      <c r="C118" s="3">
        <v>143</v>
      </c>
    </row>
    <row r="119" spans="1:3" x14ac:dyDescent="0.2">
      <c r="A119" s="4">
        <v>1200</v>
      </c>
      <c r="B119" s="4">
        <v>21</v>
      </c>
      <c r="C119" s="3">
        <v>206</v>
      </c>
    </row>
    <row r="120" spans="1:3" x14ac:dyDescent="0.2">
      <c r="A120" s="4">
        <v>1400</v>
      </c>
      <c r="B120" s="4">
        <v>21</v>
      </c>
      <c r="C120" s="3">
        <v>280</v>
      </c>
    </row>
    <row r="121" spans="1:3" x14ac:dyDescent="0.2">
      <c r="A121" s="4">
        <v>1600</v>
      </c>
      <c r="B121" s="4">
        <v>21</v>
      </c>
      <c r="C121" s="3" t="s">
        <v>2</v>
      </c>
    </row>
    <row r="122" spans="1:3" x14ac:dyDescent="0.2">
      <c r="A122" s="4">
        <v>25</v>
      </c>
      <c r="B122" s="5">
        <v>17.600000000000001</v>
      </c>
      <c r="C122" s="3" t="s">
        <v>2</v>
      </c>
    </row>
    <row r="123" spans="1:3" x14ac:dyDescent="0.2">
      <c r="A123" s="4">
        <v>32</v>
      </c>
      <c r="B123" s="5">
        <v>17.600000000000001</v>
      </c>
      <c r="C123" s="3" t="s">
        <v>2</v>
      </c>
    </row>
    <row r="124" spans="1:3" x14ac:dyDescent="0.2">
      <c r="A124" s="4">
        <v>40</v>
      </c>
      <c r="B124" s="5">
        <v>17.600000000000001</v>
      </c>
      <c r="C124" s="3">
        <v>0.28100000000000003</v>
      </c>
    </row>
    <row r="125" spans="1:3" x14ac:dyDescent="0.2">
      <c r="A125" s="4">
        <v>50</v>
      </c>
      <c r="B125" s="5">
        <v>17.600000000000001</v>
      </c>
      <c r="C125" s="3">
        <v>0.436</v>
      </c>
    </row>
    <row r="126" spans="1:3" x14ac:dyDescent="0.2">
      <c r="A126" s="4">
        <v>63</v>
      </c>
      <c r="B126" s="5">
        <v>17.600000000000001</v>
      </c>
      <c r="C126" s="3">
        <v>0.68200000000000005</v>
      </c>
    </row>
    <row r="127" spans="1:3" x14ac:dyDescent="0.2">
      <c r="A127" s="4">
        <v>75</v>
      </c>
      <c r="B127" s="5">
        <v>17.600000000000001</v>
      </c>
      <c r="C127" s="3">
        <v>0.97</v>
      </c>
    </row>
    <row r="128" spans="1:3" x14ac:dyDescent="0.2">
      <c r="A128" s="4">
        <v>90</v>
      </c>
      <c r="B128" s="5">
        <v>17.600000000000001</v>
      </c>
      <c r="C128" s="3">
        <v>1.4</v>
      </c>
    </row>
    <row r="129" spans="1:3" x14ac:dyDescent="0.2">
      <c r="A129" s="4">
        <v>110</v>
      </c>
      <c r="B129" s="5">
        <v>17.600000000000001</v>
      </c>
      <c r="C129" s="3">
        <v>2.0699999999999998</v>
      </c>
    </row>
    <row r="130" spans="1:3" x14ac:dyDescent="0.2">
      <c r="A130" s="4">
        <v>125</v>
      </c>
      <c r="B130" s="5">
        <v>17.600000000000001</v>
      </c>
      <c r="C130" s="3">
        <v>2.66</v>
      </c>
    </row>
    <row r="131" spans="1:3" x14ac:dyDescent="0.2">
      <c r="A131" s="4">
        <v>140</v>
      </c>
      <c r="B131" s="5">
        <v>17.600000000000001</v>
      </c>
      <c r="C131" s="3">
        <v>3.35</v>
      </c>
    </row>
    <row r="132" spans="1:3" x14ac:dyDescent="0.2">
      <c r="A132" s="4">
        <v>160</v>
      </c>
      <c r="B132" s="5">
        <v>17.600000000000001</v>
      </c>
      <c r="C132" s="3">
        <v>4.3499999999999996</v>
      </c>
    </row>
    <row r="133" spans="1:3" x14ac:dyDescent="0.2">
      <c r="A133" s="4">
        <v>180</v>
      </c>
      <c r="B133" s="5">
        <v>17.600000000000001</v>
      </c>
      <c r="C133" s="3">
        <v>5.47</v>
      </c>
    </row>
    <row r="134" spans="1:3" x14ac:dyDescent="0.2">
      <c r="A134" s="4">
        <v>200</v>
      </c>
      <c r="B134" s="5">
        <v>17.600000000000001</v>
      </c>
      <c r="C134" s="3">
        <v>6.78</v>
      </c>
    </row>
    <row r="135" spans="1:3" x14ac:dyDescent="0.2">
      <c r="A135" s="4">
        <v>225</v>
      </c>
      <c r="B135" s="5">
        <v>17.600000000000001</v>
      </c>
      <c r="C135" s="3">
        <v>8.5500000000000007</v>
      </c>
    </row>
    <row r="136" spans="1:3" x14ac:dyDescent="0.2">
      <c r="A136" s="4">
        <v>250</v>
      </c>
      <c r="B136" s="5">
        <v>17.600000000000001</v>
      </c>
      <c r="C136" s="3">
        <v>10.6</v>
      </c>
    </row>
    <row r="137" spans="1:3" x14ac:dyDescent="0.2">
      <c r="A137" s="4">
        <v>280</v>
      </c>
      <c r="B137" s="5">
        <v>17.600000000000001</v>
      </c>
      <c r="C137" s="3">
        <v>13.2</v>
      </c>
    </row>
    <row r="138" spans="1:3" x14ac:dyDescent="0.2">
      <c r="A138" s="4">
        <v>315</v>
      </c>
      <c r="B138" s="5">
        <v>17.600000000000001</v>
      </c>
      <c r="C138" s="3">
        <v>16.7</v>
      </c>
    </row>
    <row r="139" spans="1:3" x14ac:dyDescent="0.2">
      <c r="A139" s="4">
        <v>355</v>
      </c>
      <c r="B139" s="5">
        <v>17.600000000000001</v>
      </c>
      <c r="C139" s="3">
        <v>21.2</v>
      </c>
    </row>
    <row r="140" spans="1:3" x14ac:dyDescent="0.2">
      <c r="A140" s="4">
        <v>400</v>
      </c>
      <c r="B140" s="5">
        <v>17.600000000000001</v>
      </c>
      <c r="C140" s="3">
        <v>26.9</v>
      </c>
    </row>
    <row r="141" spans="1:3" x14ac:dyDescent="0.2">
      <c r="A141" s="4">
        <v>450</v>
      </c>
      <c r="B141" s="5">
        <v>17.600000000000001</v>
      </c>
      <c r="C141" s="3">
        <v>34</v>
      </c>
    </row>
    <row r="142" spans="1:3" x14ac:dyDescent="0.2">
      <c r="A142" s="4">
        <v>500</v>
      </c>
      <c r="B142" s="5">
        <v>17.600000000000001</v>
      </c>
      <c r="C142" s="3">
        <v>42</v>
      </c>
    </row>
    <row r="143" spans="1:3" x14ac:dyDescent="0.2">
      <c r="A143" s="4">
        <v>560</v>
      </c>
      <c r="B143" s="5">
        <v>17.600000000000001</v>
      </c>
      <c r="C143" s="3">
        <v>52.6</v>
      </c>
    </row>
    <row r="144" spans="1:3" x14ac:dyDescent="0.2">
      <c r="A144" s="4">
        <v>630</v>
      </c>
      <c r="B144" s="5">
        <v>17.600000000000001</v>
      </c>
      <c r="C144" s="3">
        <v>66.599999999999994</v>
      </c>
    </row>
    <row r="145" spans="1:3" x14ac:dyDescent="0.2">
      <c r="A145" s="4">
        <v>710</v>
      </c>
      <c r="B145" s="5">
        <v>17.600000000000001</v>
      </c>
      <c r="C145" s="3">
        <v>84.7</v>
      </c>
    </row>
    <row r="146" spans="1:3" x14ac:dyDescent="0.2">
      <c r="A146" s="4">
        <v>800</v>
      </c>
      <c r="B146" s="5">
        <v>17.600000000000001</v>
      </c>
      <c r="C146" s="3">
        <v>108</v>
      </c>
    </row>
    <row r="147" spans="1:3" x14ac:dyDescent="0.2">
      <c r="A147" s="4">
        <v>900</v>
      </c>
      <c r="B147" s="5">
        <v>17.600000000000001</v>
      </c>
      <c r="C147" s="3">
        <v>136</v>
      </c>
    </row>
    <row r="148" spans="1:3" x14ac:dyDescent="0.2">
      <c r="A148" s="4">
        <v>1000</v>
      </c>
      <c r="B148" s="5">
        <v>17.600000000000001</v>
      </c>
      <c r="C148" s="3">
        <v>168</v>
      </c>
    </row>
    <row r="149" spans="1:3" x14ac:dyDescent="0.2">
      <c r="A149" s="4">
        <v>1200</v>
      </c>
      <c r="B149" s="5">
        <v>17.600000000000001</v>
      </c>
      <c r="C149" s="3">
        <v>242</v>
      </c>
    </row>
    <row r="150" spans="1:3" x14ac:dyDescent="0.2">
      <c r="A150" s="4">
        <v>1400</v>
      </c>
      <c r="B150" s="5">
        <v>17.600000000000001</v>
      </c>
      <c r="C150" s="3" t="s">
        <v>2</v>
      </c>
    </row>
    <row r="151" spans="1:3" x14ac:dyDescent="0.2">
      <c r="A151" s="4">
        <v>1600</v>
      </c>
      <c r="B151" s="5">
        <v>17.600000000000001</v>
      </c>
      <c r="C151" s="3" t="s">
        <v>2</v>
      </c>
    </row>
    <row r="152" spans="1:3" x14ac:dyDescent="0.2">
      <c r="A152" s="4">
        <v>25</v>
      </c>
      <c r="B152" s="5">
        <v>17</v>
      </c>
      <c r="C152" s="3" t="s">
        <v>2</v>
      </c>
    </row>
    <row r="153" spans="1:3" x14ac:dyDescent="0.2">
      <c r="A153" s="4">
        <v>32</v>
      </c>
      <c r="B153" s="5">
        <v>17</v>
      </c>
      <c r="C153" s="3">
        <v>0.193</v>
      </c>
    </row>
    <row r="154" spans="1:3" x14ac:dyDescent="0.2">
      <c r="A154" s="4">
        <v>40</v>
      </c>
      <c r="B154" s="5">
        <v>17</v>
      </c>
      <c r="C154" s="3">
        <v>0.29199999999999998</v>
      </c>
    </row>
    <row r="155" spans="1:3" x14ac:dyDescent="0.2">
      <c r="A155" s="4">
        <v>50</v>
      </c>
      <c r="B155" s="5">
        <v>17</v>
      </c>
      <c r="C155" s="3">
        <v>0.44900000000000001</v>
      </c>
    </row>
    <row r="156" spans="1:3" x14ac:dyDescent="0.2">
      <c r="A156" s="4">
        <v>63</v>
      </c>
      <c r="B156" s="5">
        <v>17</v>
      </c>
      <c r="C156" s="3">
        <v>0.71499999999999997</v>
      </c>
    </row>
    <row r="157" spans="1:3" x14ac:dyDescent="0.2">
      <c r="A157" s="4">
        <v>75</v>
      </c>
      <c r="B157" s="5">
        <v>17</v>
      </c>
      <c r="C157" s="3">
        <v>1.01</v>
      </c>
    </row>
    <row r="158" spans="1:3" x14ac:dyDescent="0.2">
      <c r="A158" s="4">
        <v>90</v>
      </c>
      <c r="B158" s="5">
        <v>17</v>
      </c>
      <c r="C158" s="3">
        <v>1.45</v>
      </c>
    </row>
    <row r="159" spans="1:3" x14ac:dyDescent="0.2">
      <c r="A159" s="4">
        <v>110</v>
      </c>
      <c r="B159" s="5">
        <v>17</v>
      </c>
      <c r="C159" s="3">
        <v>2.16</v>
      </c>
    </row>
    <row r="160" spans="1:3" x14ac:dyDescent="0.2">
      <c r="A160" s="4">
        <v>125</v>
      </c>
      <c r="B160" s="5">
        <v>17</v>
      </c>
      <c r="C160" s="3">
        <v>2.75</v>
      </c>
    </row>
    <row r="161" spans="1:3" x14ac:dyDescent="0.2">
      <c r="A161" s="4">
        <v>140</v>
      </c>
      <c r="B161" s="5">
        <v>17</v>
      </c>
      <c r="C161" s="3">
        <v>3.46</v>
      </c>
    </row>
    <row r="162" spans="1:3" x14ac:dyDescent="0.2">
      <c r="A162" s="4">
        <v>160</v>
      </c>
      <c r="B162" s="5">
        <v>17</v>
      </c>
      <c r="C162" s="3">
        <v>4.51</v>
      </c>
    </row>
    <row r="163" spans="1:3" x14ac:dyDescent="0.2">
      <c r="A163" s="4">
        <v>180</v>
      </c>
      <c r="B163" s="5">
        <v>17</v>
      </c>
      <c r="C163" s="3">
        <v>5.71</v>
      </c>
    </row>
    <row r="164" spans="1:3" x14ac:dyDescent="0.2">
      <c r="A164" s="4">
        <v>200</v>
      </c>
      <c r="B164" s="5">
        <v>17</v>
      </c>
      <c r="C164" s="3">
        <v>7.04</v>
      </c>
    </row>
    <row r="165" spans="1:3" x14ac:dyDescent="0.2">
      <c r="A165" s="4">
        <v>225</v>
      </c>
      <c r="B165" s="5">
        <v>17</v>
      </c>
      <c r="C165" s="3">
        <v>8.94</v>
      </c>
    </row>
    <row r="166" spans="1:3" x14ac:dyDescent="0.2">
      <c r="A166" s="4">
        <v>250</v>
      </c>
      <c r="B166" s="5">
        <v>17</v>
      </c>
      <c r="C166" s="3">
        <v>11</v>
      </c>
    </row>
    <row r="167" spans="1:3" x14ac:dyDescent="0.2">
      <c r="A167" s="4">
        <v>280</v>
      </c>
      <c r="B167" s="5">
        <v>17</v>
      </c>
      <c r="C167" s="3">
        <v>13.8</v>
      </c>
    </row>
    <row r="168" spans="1:3" x14ac:dyDescent="0.2">
      <c r="A168" s="4">
        <v>315</v>
      </c>
      <c r="B168" s="5">
        <v>17</v>
      </c>
      <c r="C168" s="3">
        <v>17.399999999999999</v>
      </c>
    </row>
    <row r="169" spans="1:3" x14ac:dyDescent="0.2">
      <c r="A169" s="4">
        <v>355</v>
      </c>
      <c r="B169" s="5">
        <v>17</v>
      </c>
      <c r="C169" s="3">
        <v>22.2</v>
      </c>
    </row>
    <row r="170" spans="1:3" x14ac:dyDescent="0.2">
      <c r="A170" s="4">
        <v>400</v>
      </c>
      <c r="B170" s="5">
        <v>17</v>
      </c>
      <c r="C170" s="3">
        <v>28</v>
      </c>
    </row>
    <row r="171" spans="1:3" x14ac:dyDescent="0.2">
      <c r="A171" s="4">
        <v>450</v>
      </c>
      <c r="B171" s="5">
        <v>17</v>
      </c>
      <c r="C171" s="3">
        <v>35.5</v>
      </c>
    </row>
    <row r="172" spans="1:3" x14ac:dyDescent="0.2">
      <c r="A172" s="4">
        <v>500</v>
      </c>
      <c r="B172" s="5">
        <v>17</v>
      </c>
      <c r="C172" s="3">
        <v>43.9</v>
      </c>
    </row>
    <row r="173" spans="1:3" x14ac:dyDescent="0.2">
      <c r="A173" s="4">
        <v>560</v>
      </c>
      <c r="B173" s="5">
        <v>17</v>
      </c>
      <c r="C173" s="3">
        <v>55</v>
      </c>
    </row>
    <row r="174" spans="1:3" x14ac:dyDescent="0.2">
      <c r="A174" s="4">
        <v>630</v>
      </c>
      <c r="B174" s="5">
        <v>17</v>
      </c>
      <c r="C174" s="3">
        <v>69.599999999999994</v>
      </c>
    </row>
    <row r="175" spans="1:3" x14ac:dyDescent="0.2">
      <c r="A175" s="4">
        <v>710</v>
      </c>
      <c r="B175" s="5">
        <v>17</v>
      </c>
      <c r="C175" s="3">
        <v>88.4</v>
      </c>
    </row>
    <row r="176" spans="1:3" x14ac:dyDescent="0.2">
      <c r="A176" s="4">
        <v>800</v>
      </c>
      <c r="B176" s="5">
        <v>17</v>
      </c>
      <c r="C176" s="3">
        <v>112</v>
      </c>
    </row>
    <row r="177" spans="1:3" x14ac:dyDescent="0.2">
      <c r="A177" s="4">
        <v>900</v>
      </c>
      <c r="B177" s="5">
        <v>17</v>
      </c>
      <c r="C177" s="3">
        <v>142</v>
      </c>
    </row>
    <row r="178" spans="1:3" x14ac:dyDescent="0.2">
      <c r="A178" s="4">
        <v>1000</v>
      </c>
      <c r="B178" s="5">
        <v>17</v>
      </c>
      <c r="C178" s="3">
        <v>175</v>
      </c>
    </row>
    <row r="179" spans="1:3" x14ac:dyDescent="0.2">
      <c r="A179" s="4">
        <v>1200</v>
      </c>
      <c r="B179" s="5">
        <v>17</v>
      </c>
      <c r="C179" s="3">
        <v>252</v>
      </c>
    </row>
    <row r="180" spans="1:3" x14ac:dyDescent="0.2">
      <c r="A180" s="4">
        <v>1400</v>
      </c>
      <c r="B180" s="5">
        <v>17</v>
      </c>
      <c r="C180" s="3" t="s">
        <v>2</v>
      </c>
    </row>
    <row r="181" spans="1:3" x14ac:dyDescent="0.2">
      <c r="A181" s="4">
        <v>1600</v>
      </c>
      <c r="B181" s="5">
        <v>17</v>
      </c>
      <c r="C181" s="3" t="s">
        <v>2</v>
      </c>
    </row>
    <row r="182" spans="1:3" x14ac:dyDescent="0.2">
      <c r="A182" s="4">
        <v>25</v>
      </c>
      <c r="B182" s="5">
        <v>13.6</v>
      </c>
      <c r="C182" s="3">
        <v>0.14799999999999999</v>
      </c>
    </row>
    <row r="183" spans="1:3" x14ac:dyDescent="0.2">
      <c r="A183" s="4">
        <v>32</v>
      </c>
      <c r="B183" s="5">
        <v>13.6</v>
      </c>
      <c r="C183" s="3">
        <v>0.22900000000000001</v>
      </c>
    </row>
    <row r="184" spans="1:3" x14ac:dyDescent="0.2">
      <c r="A184" s="4">
        <v>40</v>
      </c>
      <c r="B184" s="5">
        <v>13.6</v>
      </c>
      <c r="C184" s="3">
        <v>0.35299999999999998</v>
      </c>
    </row>
    <row r="185" spans="1:3" x14ac:dyDescent="0.2">
      <c r="A185" s="4">
        <v>50</v>
      </c>
      <c r="B185" s="5">
        <v>13.6</v>
      </c>
      <c r="C185" s="3">
        <v>0.54500000000000004</v>
      </c>
    </row>
    <row r="186" spans="1:3" x14ac:dyDescent="0.2">
      <c r="A186" s="4">
        <v>63</v>
      </c>
      <c r="B186" s="5">
        <v>13.6</v>
      </c>
      <c r="C186" s="3">
        <v>0.86899999999999999</v>
      </c>
    </row>
    <row r="187" spans="1:3" x14ac:dyDescent="0.2">
      <c r="A187" s="4">
        <v>75</v>
      </c>
      <c r="B187" s="5">
        <v>13.6</v>
      </c>
      <c r="C187" s="3">
        <v>1.23</v>
      </c>
    </row>
    <row r="188" spans="1:3" x14ac:dyDescent="0.2">
      <c r="A188" s="4">
        <v>90</v>
      </c>
      <c r="B188" s="5">
        <v>13.6</v>
      </c>
      <c r="C188" s="3">
        <v>1.76</v>
      </c>
    </row>
    <row r="189" spans="1:3" x14ac:dyDescent="0.2">
      <c r="A189" s="4">
        <v>110</v>
      </c>
      <c r="B189" s="5">
        <v>13.6</v>
      </c>
      <c r="C189" s="3">
        <v>2.61</v>
      </c>
    </row>
    <row r="190" spans="1:3" x14ac:dyDescent="0.2">
      <c r="A190" s="4">
        <v>125</v>
      </c>
      <c r="B190" s="5">
        <v>13.6</v>
      </c>
      <c r="C190" s="3">
        <v>3.37</v>
      </c>
    </row>
    <row r="191" spans="1:3" x14ac:dyDescent="0.2">
      <c r="A191" s="4">
        <v>140</v>
      </c>
      <c r="B191" s="5">
        <v>13.6</v>
      </c>
      <c r="C191" s="3">
        <v>4.22</v>
      </c>
    </row>
    <row r="192" spans="1:3" x14ac:dyDescent="0.2">
      <c r="A192" s="4">
        <v>160</v>
      </c>
      <c r="B192" s="5">
        <v>13.6</v>
      </c>
      <c r="C192" s="3">
        <v>5.5</v>
      </c>
    </row>
    <row r="193" spans="1:3" x14ac:dyDescent="0.2">
      <c r="A193" s="4">
        <v>180</v>
      </c>
      <c r="B193" s="5">
        <v>13.6</v>
      </c>
      <c r="C193" s="3">
        <v>6.98</v>
      </c>
    </row>
    <row r="194" spans="1:3" x14ac:dyDescent="0.2">
      <c r="A194" s="4">
        <v>200</v>
      </c>
      <c r="B194" s="5">
        <v>13.6</v>
      </c>
      <c r="C194" s="3">
        <v>8.56</v>
      </c>
    </row>
    <row r="195" spans="1:3" x14ac:dyDescent="0.2">
      <c r="A195" s="4">
        <v>225</v>
      </c>
      <c r="B195" s="5">
        <v>13.6</v>
      </c>
      <c r="C195" s="3">
        <v>10.9</v>
      </c>
    </row>
    <row r="196" spans="1:3" x14ac:dyDescent="0.2">
      <c r="A196" s="4">
        <v>250</v>
      </c>
      <c r="B196" s="5">
        <v>13.6</v>
      </c>
      <c r="C196" s="3">
        <v>13.4</v>
      </c>
    </row>
    <row r="197" spans="1:3" x14ac:dyDescent="0.2">
      <c r="A197" s="4">
        <v>280</v>
      </c>
      <c r="B197" s="5">
        <v>13.6</v>
      </c>
      <c r="C197" s="3">
        <v>16.8</v>
      </c>
    </row>
    <row r="198" spans="1:3" x14ac:dyDescent="0.2">
      <c r="A198" s="4">
        <v>315</v>
      </c>
      <c r="B198" s="5">
        <v>13.6</v>
      </c>
      <c r="C198" s="3">
        <v>21.3</v>
      </c>
    </row>
    <row r="199" spans="1:3" x14ac:dyDescent="0.2">
      <c r="A199" s="4">
        <v>355</v>
      </c>
      <c r="B199" s="5">
        <v>13.6</v>
      </c>
      <c r="C199" s="3">
        <v>27</v>
      </c>
    </row>
    <row r="200" spans="1:3" x14ac:dyDescent="0.2">
      <c r="A200" s="4">
        <v>400</v>
      </c>
      <c r="B200" s="5">
        <v>13.6</v>
      </c>
      <c r="C200" s="3">
        <v>34.200000000000003</v>
      </c>
    </row>
    <row r="201" spans="1:3" x14ac:dyDescent="0.2">
      <c r="A201" s="4">
        <v>450</v>
      </c>
      <c r="B201" s="5">
        <v>13.6</v>
      </c>
      <c r="C201" s="3">
        <v>43.3</v>
      </c>
    </row>
    <row r="202" spans="1:3" x14ac:dyDescent="0.2">
      <c r="A202" s="4">
        <v>500</v>
      </c>
      <c r="B202" s="5">
        <v>13.6</v>
      </c>
      <c r="C202" s="3">
        <v>53.5</v>
      </c>
    </row>
    <row r="203" spans="1:3" x14ac:dyDescent="0.2">
      <c r="A203" s="4">
        <v>560</v>
      </c>
      <c r="B203" s="5">
        <v>13.6</v>
      </c>
      <c r="C203" s="3">
        <v>67.099999999999994</v>
      </c>
    </row>
    <row r="204" spans="1:3" x14ac:dyDescent="0.2">
      <c r="A204" s="4">
        <v>630</v>
      </c>
      <c r="B204" s="5">
        <v>13.6</v>
      </c>
      <c r="C204" s="3">
        <v>84.8</v>
      </c>
    </row>
    <row r="205" spans="1:3" x14ac:dyDescent="0.2">
      <c r="A205" s="4">
        <v>710</v>
      </c>
      <c r="B205" s="5">
        <v>13.6</v>
      </c>
      <c r="C205" s="3">
        <v>108</v>
      </c>
    </row>
    <row r="206" spans="1:3" x14ac:dyDescent="0.2">
      <c r="A206" s="4">
        <v>800</v>
      </c>
      <c r="B206" s="5">
        <v>13.6</v>
      </c>
      <c r="C206" s="3">
        <v>137</v>
      </c>
    </row>
    <row r="207" spans="1:3" x14ac:dyDescent="0.2">
      <c r="A207" s="4">
        <v>900</v>
      </c>
      <c r="B207" s="5">
        <v>13.6</v>
      </c>
      <c r="C207" s="3">
        <v>173</v>
      </c>
    </row>
    <row r="208" spans="1:3" x14ac:dyDescent="0.2">
      <c r="A208" s="4">
        <v>1000</v>
      </c>
      <c r="B208" s="5">
        <v>13.6</v>
      </c>
      <c r="C208" s="3">
        <v>214</v>
      </c>
    </row>
    <row r="209" spans="1:3" x14ac:dyDescent="0.2">
      <c r="A209" s="4">
        <v>1200</v>
      </c>
      <c r="B209" s="5">
        <v>13.6</v>
      </c>
      <c r="C209" s="3" t="s">
        <v>2</v>
      </c>
    </row>
    <row r="210" spans="1:3" x14ac:dyDescent="0.2">
      <c r="A210" s="4">
        <v>1400</v>
      </c>
      <c r="B210" s="5">
        <v>13.6</v>
      </c>
      <c r="C210" s="3" t="s">
        <v>2</v>
      </c>
    </row>
    <row r="211" spans="1:3" x14ac:dyDescent="0.2">
      <c r="A211" s="4">
        <v>1600</v>
      </c>
      <c r="B211" s="5">
        <v>13.6</v>
      </c>
      <c r="C211" s="3" t="s">
        <v>2</v>
      </c>
    </row>
    <row r="212" spans="1:3" x14ac:dyDescent="0.2">
      <c r="A212" s="4">
        <v>25</v>
      </c>
      <c r="B212" s="5">
        <v>11</v>
      </c>
      <c r="C212" s="3">
        <v>0.16900000000000001</v>
      </c>
    </row>
    <row r="213" spans="1:3" x14ac:dyDescent="0.2">
      <c r="A213" s="4">
        <v>32</v>
      </c>
      <c r="B213" s="5">
        <v>11</v>
      </c>
      <c r="C213" s="3">
        <v>0.27700000000000002</v>
      </c>
    </row>
    <row r="214" spans="1:3" x14ac:dyDescent="0.2">
      <c r="A214" s="4">
        <v>40</v>
      </c>
      <c r="B214" s="5">
        <v>11</v>
      </c>
      <c r="C214" s="3">
        <v>0.42699999999999999</v>
      </c>
    </row>
    <row r="215" spans="1:3" x14ac:dyDescent="0.2">
      <c r="A215" s="4">
        <v>50</v>
      </c>
      <c r="B215" s="5">
        <v>11</v>
      </c>
      <c r="C215" s="3">
        <v>0.66300000000000003</v>
      </c>
    </row>
    <row r="216" spans="1:3" x14ac:dyDescent="0.2">
      <c r="A216" s="4">
        <v>63</v>
      </c>
      <c r="B216" s="5">
        <v>11</v>
      </c>
      <c r="C216" s="3">
        <v>1.05</v>
      </c>
    </row>
    <row r="217" spans="1:3" x14ac:dyDescent="0.2">
      <c r="A217" s="4">
        <v>75</v>
      </c>
      <c r="B217" s="5">
        <v>11</v>
      </c>
      <c r="C217" s="3">
        <v>1.46</v>
      </c>
    </row>
    <row r="218" spans="1:3" x14ac:dyDescent="0.2">
      <c r="A218" s="4">
        <v>90</v>
      </c>
      <c r="B218" s="5">
        <v>11</v>
      </c>
      <c r="C218" s="3">
        <v>2.12</v>
      </c>
    </row>
    <row r="219" spans="1:3" x14ac:dyDescent="0.2">
      <c r="A219" s="4">
        <v>110</v>
      </c>
      <c r="B219" s="5">
        <v>11</v>
      </c>
      <c r="C219" s="3">
        <v>3.14</v>
      </c>
    </row>
    <row r="220" spans="1:3" x14ac:dyDescent="0.2">
      <c r="A220" s="4">
        <v>125</v>
      </c>
      <c r="B220" s="5">
        <v>11</v>
      </c>
      <c r="C220" s="3">
        <v>4.08</v>
      </c>
    </row>
    <row r="221" spans="1:3" x14ac:dyDescent="0.2">
      <c r="A221" s="4">
        <v>140</v>
      </c>
      <c r="B221" s="5">
        <v>11</v>
      </c>
      <c r="C221" s="3">
        <v>5.08</v>
      </c>
    </row>
    <row r="222" spans="1:3" x14ac:dyDescent="0.2">
      <c r="A222" s="4">
        <v>160</v>
      </c>
      <c r="B222" s="5">
        <v>11</v>
      </c>
      <c r="C222" s="3">
        <v>6.67</v>
      </c>
    </row>
    <row r="223" spans="1:3" x14ac:dyDescent="0.2">
      <c r="A223" s="4">
        <v>180</v>
      </c>
      <c r="B223" s="5">
        <v>11</v>
      </c>
      <c r="C223" s="3">
        <v>8.43</v>
      </c>
    </row>
    <row r="224" spans="1:3" x14ac:dyDescent="0.2">
      <c r="A224" s="4">
        <v>200</v>
      </c>
      <c r="B224" s="5">
        <v>11</v>
      </c>
      <c r="C224" s="3">
        <v>10.4</v>
      </c>
    </row>
    <row r="225" spans="1:3" x14ac:dyDescent="0.2">
      <c r="A225" s="4">
        <v>225</v>
      </c>
      <c r="B225" s="5">
        <v>11</v>
      </c>
      <c r="C225" s="3">
        <v>13.2</v>
      </c>
    </row>
    <row r="226" spans="1:3" x14ac:dyDescent="0.2">
      <c r="A226" s="4">
        <v>250</v>
      </c>
      <c r="B226" s="5">
        <v>11</v>
      </c>
      <c r="C226" s="3">
        <v>16.2</v>
      </c>
    </row>
    <row r="227" spans="1:3" x14ac:dyDescent="0.2">
      <c r="A227" s="4">
        <v>280</v>
      </c>
      <c r="B227" s="5">
        <v>11</v>
      </c>
      <c r="C227" s="3">
        <v>20.3</v>
      </c>
    </row>
    <row r="228" spans="1:3" x14ac:dyDescent="0.2">
      <c r="A228" s="4">
        <v>315</v>
      </c>
      <c r="B228" s="5">
        <v>11</v>
      </c>
      <c r="C228" s="3">
        <v>25.7</v>
      </c>
    </row>
    <row r="229" spans="1:3" x14ac:dyDescent="0.2">
      <c r="A229" s="4">
        <v>355</v>
      </c>
      <c r="B229" s="5">
        <v>11</v>
      </c>
      <c r="C229" s="3">
        <v>32.6</v>
      </c>
    </row>
    <row r="230" spans="1:3" x14ac:dyDescent="0.2">
      <c r="A230" s="4">
        <v>400</v>
      </c>
      <c r="B230" s="5">
        <v>11</v>
      </c>
      <c r="C230" s="3">
        <v>41.4</v>
      </c>
    </row>
    <row r="231" spans="1:3" x14ac:dyDescent="0.2">
      <c r="A231" s="4">
        <v>450</v>
      </c>
      <c r="B231" s="5">
        <v>11</v>
      </c>
      <c r="C231" s="3">
        <v>52.4</v>
      </c>
    </row>
    <row r="232" spans="1:3" x14ac:dyDescent="0.2">
      <c r="A232" s="4">
        <v>500</v>
      </c>
      <c r="B232" s="5">
        <v>11</v>
      </c>
      <c r="C232" s="3">
        <v>64.7</v>
      </c>
    </row>
    <row r="233" spans="1:3" x14ac:dyDescent="0.2">
      <c r="A233" s="4">
        <v>560</v>
      </c>
      <c r="B233" s="5">
        <v>11</v>
      </c>
      <c r="C233" s="3">
        <v>81</v>
      </c>
    </row>
    <row r="234" spans="1:3" x14ac:dyDescent="0.2">
      <c r="A234" s="4">
        <v>630</v>
      </c>
      <c r="B234" s="5">
        <v>11</v>
      </c>
      <c r="C234" s="3">
        <v>103</v>
      </c>
    </row>
    <row r="235" spans="1:3" x14ac:dyDescent="0.2">
      <c r="A235" s="4">
        <v>710</v>
      </c>
      <c r="B235" s="5">
        <v>11</v>
      </c>
      <c r="C235" s="3">
        <v>131</v>
      </c>
    </row>
    <row r="236" spans="1:3" x14ac:dyDescent="0.2">
      <c r="A236" s="4">
        <v>800</v>
      </c>
      <c r="B236" s="5">
        <v>11</v>
      </c>
      <c r="C236" s="3" t="s">
        <v>2</v>
      </c>
    </row>
    <row r="237" spans="1:3" x14ac:dyDescent="0.2">
      <c r="A237" s="4">
        <v>900</v>
      </c>
      <c r="B237" s="5">
        <v>11</v>
      </c>
      <c r="C237" s="3" t="s">
        <v>2</v>
      </c>
    </row>
    <row r="238" spans="1:3" x14ac:dyDescent="0.2">
      <c r="A238" s="4">
        <v>1000</v>
      </c>
      <c r="B238" s="5">
        <v>11</v>
      </c>
      <c r="C238" s="3" t="s">
        <v>2</v>
      </c>
    </row>
    <row r="239" spans="1:3" x14ac:dyDescent="0.2">
      <c r="A239" s="4">
        <v>1200</v>
      </c>
      <c r="B239" s="5">
        <v>11</v>
      </c>
      <c r="C239" s="3" t="s">
        <v>2</v>
      </c>
    </row>
    <row r="240" spans="1:3" x14ac:dyDescent="0.2">
      <c r="A240" s="4">
        <v>1400</v>
      </c>
      <c r="B240" s="5">
        <v>11</v>
      </c>
      <c r="C240" s="3" t="s">
        <v>2</v>
      </c>
    </row>
    <row r="241" spans="1:3" x14ac:dyDescent="0.2">
      <c r="A241" s="4">
        <v>1600</v>
      </c>
      <c r="B241" s="5">
        <v>11</v>
      </c>
      <c r="C241" s="3" t="s">
        <v>2</v>
      </c>
    </row>
    <row r="242" spans="1:3" x14ac:dyDescent="0.2">
      <c r="A242" s="4">
        <v>25</v>
      </c>
      <c r="B242" s="5">
        <v>9</v>
      </c>
      <c r="C242" s="3">
        <v>0.19800000000000001</v>
      </c>
    </row>
    <row r="243" spans="1:3" x14ac:dyDescent="0.2">
      <c r="A243" s="4">
        <v>32</v>
      </c>
      <c r="B243" s="5">
        <v>9</v>
      </c>
      <c r="C243" s="3">
        <v>0.32500000000000001</v>
      </c>
    </row>
    <row r="244" spans="1:3" x14ac:dyDescent="0.2">
      <c r="A244" s="4">
        <v>40</v>
      </c>
      <c r="B244" s="5">
        <v>9</v>
      </c>
      <c r="C244" s="3">
        <v>0.50700000000000001</v>
      </c>
    </row>
    <row r="245" spans="1:3" x14ac:dyDescent="0.2">
      <c r="A245" s="4">
        <v>50</v>
      </c>
      <c r="B245" s="5">
        <v>9</v>
      </c>
      <c r="C245" s="3">
        <v>0.78600000000000003</v>
      </c>
    </row>
    <row r="246" spans="1:3" x14ac:dyDescent="0.2">
      <c r="A246" s="4">
        <v>63</v>
      </c>
      <c r="B246" s="5">
        <v>9</v>
      </c>
      <c r="C246" s="3">
        <v>1.25</v>
      </c>
    </row>
    <row r="247" spans="1:3" x14ac:dyDescent="0.2">
      <c r="A247" s="4">
        <v>75</v>
      </c>
      <c r="B247" s="5">
        <v>9</v>
      </c>
      <c r="C247" s="3">
        <v>1.76</v>
      </c>
    </row>
    <row r="248" spans="1:3" x14ac:dyDescent="0.2">
      <c r="A248" s="4">
        <v>90</v>
      </c>
      <c r="B248" s="5">
        <v>9</v>
      </c>
      <c r="C248" s="3">
        <v>2.54</v>
      </c>
    </row>
    <row r="249" spans="1:3" x14ac:dyDescent="0.2">
      <c r="A249" s="4">
        <v>110</v>
      </c>
      <c r="B249" s="5">
        <v>9</v>
      </c>
      <c r="C249" s="3">
        <v>3.78</v>
      </c>
    </row>
    <row r="250" spans="1:3" x14ac:dyDescent="0.2">
      <c r="A250" s="4">
        <v>125</v>
      </c>
      <c r="B250" s="5">
        <v>9</v>
      </c>
      <c r="C250" s="3">
        <v>4.87</v>
      </c>
    </row>
    <row r="251" spans="1:3" x14ac:dyDescent="0.2">
      <c r="A251" s="4">
        <v>140</v>
      </c>
      <c r="B251" s="5">
        <v>9</v>
      </c>
      <c r="C251" s="3">
        <v>6.12</v>
      </c>
    </row>
    <row r="252" spans="1:3" x14ac:dyDescent="0.2">
      <c r="A252" s="4">
        <v>160</v>
      </c>
      <c r="B252" s="5">
        <v>9</v>
      </c>
      <c r="C252" s="3">
        <v>7.97</v>
      </c>
    </row>
    <row r="253" spans="1:3" x14ac:dyDescent="0.2">
      <c r="A253" s="4">
        <v>180</v>
      </c>
      <c r="B253" s="5">
        <v>9</v>
      </c>
      <c r="C253" s="3">
        <v>10.1</v>
      </c>
    </row>
    <row r="254" spans="1:3" x14ac:dyDescent="0.2">
      <c r="A254" s="4">
        <v>200</v>
      </c>
      <c r="B254" s="5">
        <v>9</v>
      </c>
      <c r="C254" s="3">
        <v>12.5</v>
      </c>
    </row>
    <row r="255" spans="1:3" x14ac:dyDescent="0.2">
      <c r="A255" s="4">
        <v>225</v>
      </c>
      <c r="B255" s="5">
        <v>9</v>
      </c>
      <c r="C255" s="3">
        <v>15.8</v>
      </c>
    </row>
    <row r="256" spans="1:3" x14ac:dyDescent="0.2">
      <c r="A256" s="4">
        <v>250</v>
      </c>
      <c r="B256" s="5">
        <v>9</v>
      </c>
      <c r="C256" s="3">
        <v>19.399999999999999</v>
      </c>
    </row>
    <row r="257" spans="1:3" x14ac:dyDescent="0.2">
      <c r="A257" s="4">
        <v>280</v>
      </c>
      <c r="B257" s="5">
        <v>9</v>
      </c>
      <c r="C257" s="3">
        <v>24.4</v>
      </c>
    </row>
    <row r="258" spans="1:3" x14ac:dyDescent="0.2">
      <c r="A258" s="4">
        <v>315</v>
      </c>
      <c r="B258" s="5">
        <v>9</v>
      </c>
      <c r="C258" s="3">
        <v>30.8</v>
      </c>
    </row>
    <row r="259" spans="1:3" x14ac:dyDescent="0.2">
      <c r="A259" s="4">
        <v>355</v>
      </c>
      <c r="B259" s="5">
        <v>9</v>
      </c>
      <c r="C259" s="3">
        <v>39.200000000000003</v>
      </c>
    </row>
    <row r="260" spans="1:3" x14ac:dyDescent="0.2">
      <c r="A260" s="4">
        <v>400</v>
      </c>
      <c r="B260" s="5">
        <v>9</v>
      </c>
      <c r="C260" s="3">
        <v>49.7</v>
      </c>
    </row>
    <row r="261" spans="1:3" x14ac:dyDescent="0.2">
      <c r="A261" s="4">
        <v>450</v>
      </c>
      <c r="B261" s="5">
        <v>9</v>
      </c>
      <c r="C261" s="3">
        <v>62.9</v>
      </c>
    </row>
    <row r="262" spans="1:3" x14ac:dyDescent="0.2">
      <c r="A262" s="4">
        <v>500</v>
      </c>
      <c r="B262" s="5">
        <v>9</v>
      </c>
      <c r="C262" s="3">
        <v>77.5</v>
      </c>
    </row>
    <row r="263" spans="1:3" x14ac:dyDescent="0.2">
      <c r="A263" s="4">
        <v>560</v>
      </c>
      <c r="B263" s="5">
        <v>9</v>
      </c>
      <c r="C263" s="3">
        <v>97.3</v>
      </c>
    </row>
    <row r="264" spans="1:3" x14ac:dyDescent="0.2">
      <c r="A264" s="4">
        <v>630</v>
      </c>
      <c r="B264" s="5">
        <v>9</v>
      </c>
      <c r="C264" s="3">
        <v>123</v>
      </c>
    </row>
    <row r="265" spans="1:3" x14ac:dyDescent="0.2">
      <c r="A265" s="4">
        <v>710</v>
      </c>
      <c r="B265" s="5">
        <v>9</v>
      </c>
      <c r="C265" s="3" t="s">
        <v>2</v>
      </c>
    </row>
    <row r="266" spans="1:3" x14ac:dyDescent="0.2">
      <c r="A266" s="4">
        <v>800</v>
      </c>
      <c r="B266" s="5">
        <v>9</v>
      </c>
      <c r="C266" s="3" t="s">
        <v>2</v>
      </c>
    </row>
    <row r="267" spans="1:3" x14ac:dyDescent="0.2">
      <c r="A267" s="4">
        <v>900</v>
      </c>
      <c r="B267" s="5">
        <v>9</v>
      </c>
      <c r="C267" s="3" t="s">
        <v>2</v>
      </c>
    </row>
    <row r="268" spans="1:3" x14ac:dyDescent="0.2">
      <c r="A268" s="4">
        <v>1000</v>
      </c>
      <c r="B268" s="5">
        <v>9</v>
      </c>
      <c r="C268" s="3" t="s">
        <v>2</v>
      </c>
    </row>
    <row r="269" spans="1:3" x14ac:dyDescent="0.2">
      <c r="A269" s="4">
        <v>1200</v>
      </c>
      <c r="B269" s="5">
        <v>9</v>
      </c>
      <c r="C269" s="3" t="s">
        <v>2</v>
      </c>
    </row>
    <row r="270" spans="1:3" x14ac:dyDescent="0.2">
      <c r="A270" s="4">
        <v>1400</v>
      </c>
      <c r="B270" s="5">
        <v>9</v>
      </c>
      <c r="C270" s="3" t="s">
        <v>2</v>
      </c>
    </row>
    <row r="271" spans="1:3" x14ac:dyDescent="0.2">
      <c r="A271" s="4">
        <v>1600</v>
      </c>
      <c r="B271" s="5">
        <v>9</v>
      </c>
      <c r="C271" s="3" t="s">
        <v>2</v>
      </c>
    </row>
    <row r="272" spans="1:3" x14ac:dyDescent="0.2">
      <c r="A272" s="4">
        <v>25</v>
      </c>
      <c r="B272" s="5">
        <v>7.4</v>
      </c>
      <c r="C272" s="3">
        <v>0.24</v>
      </c>
    </row>
    <row r="273" spans="1:3" x14ac:dyDescent="0.2">
      <c r="A273" s="4">
        <v>32</v>
      </c>
      <c r="B273" s="5">
        <v>7.4</v>
      </c>
      <c r="C273" s="3">
        <v>0.38500000000000001</v>
      </c>
    </row>
    <row r="274" spans="1:3" x14ac:dyDescent="0.2">
      <c r="A274" s="4">
        <v>40</v>
      </c>
      <c r="B274" s="5">
        <v>7.4</v>
      </c>
      <c r="C274" s="3">
        <v>0.6</v>
      </c>
    </row>
    <row r="275" spans="1:3" x14ac:dyDescent="0.2">
      <c r="A275" s="4">
        <v>50</v>
      </c>
      <c r="B275" s="5">
        <v>7.4</v>
      </c>
      <c r="C275" s="3">
        <v>0.93500000000000005</v>
      </c>
    </row>
    <row r="276" spans="1:3" x14ac:dyDescent="0.2">
      <c r="A276" s="4">
        <v>63</v>
      </c>
      <c r="B276" s="5">
        <v>7.4</v>
      </c>
      <c r="C276" s="3">
        <v>1.47</v>
      </c>
    </row>
    <row r="277" spans="1:3" x14ac:dyDescent="0.2">
      <c r="A277" s="4">
        <v>75</v>
      </c>
      <c r="B277" s="5">
        <v>7.4</v>
      </c>
      <c r="C277" s="3">
        <v>2.09</v>
      </c>
    </row>
    <row r="278" spans="1:3" x14ac:dyDescent="0.2">
      <c r="A278" s="4">
        <v>90</v>
      </c>
      <c r="B278" s="5">
        <v>7.4</v>
      </c>
      <c r="C278" s="3">
        <v>3</v>
      </c>
    </row>
    <row r="279" spans="1:3" x14ac:dyDescent="0.2">
      <c r="A279" s="4">
        <v>110</v>
      </c>
      <c r="B279" s="5">
        <v>7.4</v>
      </c>
      <c r="C279" s="3">
        <v>4.49</v>
      </c>
    </row>
    <row r="280" spans="1:3" x14ac:dyDescent="0.2">
      <c r="A280" s="4">
        <v>125</v>
      </c>
      <c r="B280" s="5">
        <v>7.4</v>
      </c>
      <c r="C280" s="3">
        <v>5.78</v>
      </c>
    </row>
    <row r="281" spans="1:3" x14ac:dyDescent="0.2">
      <c r="A281" s="4">
        <v>140</v>
      </c>
      <c r="B281" s="5">
        <v>7.4</v>
      </c>
      <c r="C281" s="3">
        <v>7.27</v>
      </c>
    </row>
    <row r="282" spans="1:3" x14ac:dyDescent="0.2">
      <c r="A282" s="4">
        <v>160</v>
      </c>
      <c r="B282" s="5">
        <v>7.4</v>
      </c>
      <c r="C282" s="3">
        <v>9.4600000000000009</v>
      </c>
    </row>
    <row r="283" spans="1:3" x14ac:dyDescent="0.2">
      <c r="A283" s="4">
        <v>180</v>
      </c>
      <c r="B283" s="5">
        <v>7.4</v>
      </c>
      <c r="C283" s="3">
        <v>12</v>
      </c>
    </row>
    <row r="284" spans="1:3" x14ac:dyDescent="0.2">
      <c r="A284" s="4">
        <v>200</v>
      </c>
      <c r="B284" s="5">
        <v>7.4</v>
      </c>
      <c r="C284" s="3">
        <v>14.8</v>
      </c>
    </row>
    <row r="285" spans="1:3" x14ac:dyDescent="0.2">
      <c r="A285" s="4">
        <v>225</v>
      </c>
      <c r="B285" s="5">
        <v>7.4</v>
      </c>
      <c r="C285" s="3">
        <v>18.7</v>
      </c>
    </row>
    <row r="286" spans="1:3" x14ac:dyDescent="0.2">
      <c r="A286" s="4">
        <v>250</v>
      </c>
      <c r="B286" s="5">
        <v>7.4</v>
      </c>
      <c r="C286" s="3">
        <v>23.1</v>
      </c>
    </row>
    <row r="287" spans="1:3" x14ac:dyDescent="0.2">
      <c r="A287" s="4">
        <v>280</v>
      </c>
      <c r="B287" s="5">
        <v>7.4</v>
      </c>
      <c r="C287" s="3">
        <v>28.9</v>
      </c>
    </row>
    <row r="288" spans="1:3" x14ac:dyDescent="0.2">
      <c r="A288" s="4">
        <v>315</v>
      </c>
      <c r="B288" s="5">
        <v>7.4</v>
      </c>
      <c r="C288" s="3">
        <v>36.6</v>
      </c>
    </row>
    <row r="289" spans="1:3" x14ac:dyDescent="0.2">
      <c r="A289" s="4">
        <v>355</v>
      </c>
      <c r="B289" s="5">
        <v>7.4</v>
      </c>
      <c r="C289" s="3">
        <v>46.4</v>
      </c>
    </row>
    <row r="290" spans="1:3" x14ac:dyDescent="0.2">
      <c r="A290" s="4">
        <v>400</v>
      </c>
      <c r="B290" s="5">
        <v>7.4</v>
      </c>
      <c r="C290" s="3">
        <v>59</v>
      </c>
    </row>
    <row r="291" spans="1:3" x14ac:dyDescent="0.2">
      <c r="A291" s="4">
        <v>450</v>
      </c>
      <c r="B291" s="5">
        <v>7.4</v>
      </c>
      <c r="C291" s="3">
        <v>74.599999999999994</v>
      </c>
    </row>
    <row r="292" spans="1:3" x14ac:dyDescent="0.2">
      <c r="A292" s="4">
        <v>500</v>
      </c>
      <c r="B292" s="5">
        <v>7.4</v>
      </c>
      <c r="C292" s="3">
        <v>92.1</v>
      </c>
    </row>
    <row r="293" spans="1:3" x14ac:dyDescent="0.2">
      <c r="A293" s="4">
        <v>560</v>
      </c>
      <c r="B293" s="5">
        <v>7.4</v>
      </c>
      <c r="C293" s="3" t="s">
        <v>2</v>
      </c>
    </row>
    <row r="294" spans="1:3" x14ac:dyDescent="0.2">
      <c r="A294" s="4">
        <v>630</v>
      </c>
      <c r="B294" s="5">
        <v>7.4</v>
      </c>
      <c r="C294" s="3" t="s">
        <v>2</v>
      </c>
    </row>
    <row r="295" spans="1:3" x14ac:dyDescent="0.2">
      <c r="A295" s="4">
        <v>710</v>
      </c>
      <c r="B295" s="5">
        <v>7.4</v>
      </c>
      <c r="C295" s="3" t="s">
        <v>2</v>
      </c>
    </row>
    <row r="296" spans="1:3" x14ac:dyDescent="0.2">
      <c r="A296" s="4">
        <v>800</v>
      </c>
      <c r="B296" s="5">
        <v>7.4</v>
      </c>
      <c r="C296" s="3" t="s">
        <v>2</v>
      </c>
    </row>
    <row r="297" spans="1:3" x14ac:dyDescent="0.2">
      <c r="A297" s="4">
        <v>900</v>
      </c>
      <c r="B297" s="5">
        <v>7.4</v>
      </c>
      <c r="C297" s="3" t="s">
        <v>2</v>
      </c>
    </row>
    <row r="298" spans="1:3" x14ac:dyDescent="0.2">
      <c r="A298" s="4">
        <v>1000</v>
      </c>
      <c r="B298" s="5">
        <v>7.4</v>
      </c>
      <c r="C298" s="3" t="s">
        <v>2</v>
      </c>
    </row>
    <row r="299" spans="1:3" x14ac:dyDescent="0.2">
      <c r="A299" s="4">
        <v>1200</v>
      </c>
      <c r="B299" s="5">
        <v>7.4</v>
      </c>
      <c r="C299" s="3" t="s">
        <v>2</v>
      </c>
    </row>
    <row r="300" spans="1:3" x14ac:dyDescent="0.2">
      <c r="A300" s="4">
        <v>1400</v>
      </c>
      <c r="B300" s="5">
        <v>7.4</v>
      </c>
      <c r="C300" s="3" t="s">
        <v>2</v>
      </c>
    </row>
    <row r="301" spans="1:3" x14ac:dyDescent="0.2">
      <c r="A301" s="4">
        <v>1600</v>
      </c>
      <c r="B301" s="5">
        <v>7.4</v>
      </c>
      <c r="C301" s="3" t="s">
        <v>2</v>
      </c>
    </row>
    <row r="302" spans="1:3" x14ac:dyDescent="0.2">
      <c r="A302" s="4">
        <v>25</v>
      </c>
      <c r="B302" s="5">
        <v>6</v>
      </c>
      <c r="C302" s="3">
        <v>0.27700000000000002</v>
      </c>
    </row>
    <row r="303" spans="1:3" x14ac:dyDescent="0.2">
      <c r="A303" s="4">
        <v>32</v>
      </c>
      <c r="B303" s="5">
        <v>6</v>
      </c>
      <c r="C303" s="3">
        <v>0.45300000000000001</v>
      </c>
    </row>
    <row r="304" spans="1:3" x14ac:dyDescent="0.2">
      <c r="A304" s="4">
        <v>40</v>
      </c>
      <c r="B304" s="5">
        <v>6</v>
      </c>
      <c r="C304" s="3">
        <v>0.70099999999999996</v>
      </c>
    </row>
    <row r="305" spans="1:3" x14ac:dyDescent="0.2">
      <c r="A305" s="4">
        <v>50</v>
      </c>
      <c r="B305" s="5">
        <v>6</v>
      </c>
      <c r="C305" s="3">
        <v>1.47</v>
      </c>
    </row>
    <row r="306" spans="1:3" x14ac:dyDescent="0.2">
      <c r="A306" s="4">
        <v>63</v>
      </c>
      <c r="B306" s="5">
        <v>6</v>
      </c>
      <c r="C306" s="3">
        <v>1.73</v>
      </c>
    </row>
    <row r="307" spans="1:3" x14ac:dyDescent="0.2">
      <c r="A307" s="4">
        <v>75</v>
      </c>
      <c r="B307" s="5">
        <v>6</v>
      </c>
      <c r="C307" s="3">
        <v>2.4500000000000002</v>
      </c>
    </row>
    <row r="308" spans="1:3" x14ac:dyDescent="0.2">
      <c r="A308" s="4">
        <v>90</v>
      </c>
      <c r="B308" s="5">
        <v>6</v>
      </c>
      <c r="C308" s="3">
        <v>3.52</v>
      </c>
    </row>
    <row r="309" spans="1:3" x14ac:dyDescent="0.2">
      <c r="A309" s="4">
        <v>110</v>
      </c>
      <c r="B309" s="5">
        <v>6</v>
      </c>
      <c r="C309" s="3">
        <v>5.25</v>
      </c>
    </row>
    <row r="310" spans="1:3" x14ac:dyDescent="0.2">
      <c r="A310" s="4">
        <v>125</v>
      </c>
      <c r="B310" s="5">
        <v>6</v>
      </c>
      <c r="C310" s="3">
        <v>6.77</v>
      </c>
    </row>
    <row r="311" spans="1:3" x14ac:dyDescent="0.2">
      <c r="A311" s="4">
        <v>140</v>
      </c>
      <c r="B311" s="5">
        <v>6</v>
      </c>
      <c r="C311" s="3">
        <v>8.49</v>
      </c>
    </row>
    <row r="312" spans="1:3" x14ac:dyDescent="0.2">
      <c r="A312" s="4">
        <v>160</v>
      </c>
      <c r="B312" s="5">
        <v>6</v>
      </c>
      <c r="C312" s="3">
        <v>11.1</v>
      </c>
    </row>
    <row r="313" spans="1:3" x14ac:dyDescent="0.2">
      <c r="A313" s="4">
        <v>180</v>
      </c>
      <c r="B313" s="5">
        <v>6</v>
      </c>
      <c r="C313" s="3">
        <v>14</v>
      </c>
    </row>
    <row r="314" spans="1:3" x14ac:dyDescent="0.2">
      <c r="A314" s="4">
        <v>200</v>
      </c>
      <c r="B314" s="5">
        <v>6</v>
      </c>
      <c r="C314" s="3">
        <v>17.3</v>
      </c>
    </row>
    <row r="315" spans="1:3" x14ac:dyDescent="0.2">
      <c r="A315" s="4">
        <v>225</v>
      </c>
      <c r="B315" s="5">
        <v>6</v>
      </c>
      <c r="C315" s="3">
        <v>21.9</v>
      </c>
    </row>
    <row r="316" spans="1:3" x14ac:dyDescent="0.2">
      <c r="A316" s="4">
        <v>250</v>
      </c>
      <c r="B316" s="5">
        <v>6</v>
      </c>
      <c r="C316" s="3">
        <v>27</v>
      </c>
    </row>
    <row r="317" spans="1:3" x14ac:dyDescent="0.2">
      <c r="A317" s="4">
        <v>280</v>
      </c>
      <c r="B317" s="5">
        <v>6</v>
      </c>
      <c r="C317" s="3">
        <v>33.9</v>
      </c>
    </row>
    <row r="318" spans="1:3" x14ac:dyDescent="0.2">
      <c r="A318" s="4">
        <v>315</v>
      </c>
      <c r="B318" s="5">
        <v>6</v>
      </c>
      <c r="C318" s="3">
        <v>42.8</v>
      </c>
    </row>
    <row r="319" spans="1:3" x14ac:dyDescent="0.2">
      <c r="A319" s="4">
        <v>355</v>
      </c>
      <c r="B319" s="5">
        <v>6</v>
      </c>
      <c r="C319" s="3">
        <v>54.4</v>
      </c>
    </row>
    <row r="320" spans="1:3" x14ac:dyDescent="0.2">
      <c r="A320" s="4">
        <v>400</v>
      </c>
      <c r="B320" s="5">
        <v>6</v>
      </c>
      <c r="C320" s="3">
        <v>69</v>
      </c>
    </row>
    <row r="321" spans="1:3" x14ac:dyDescent="0.2">
      <c r="A321" s="4">
        <v>450</v>
      </c>
      <c r="B321" s="5">
        <v>6</v>
      </c>
      <c r="C321" s="3" t="s">
        <v>2</v>
      </c>
    </row>
    <row r="322" spans="1:3" x14ac:dyDescent="0.2">
      <c r="A322" s="4">
        <v>500</v>
      </c>
      <c r="B322" s="5">
        <v>6</v>
      </c>
      <c r="C322" s="3" t="s">
        <v>2</v>
      </c>
    </row>
    <row r="323" spans="1:3" x14ac:dyDescent="0.2">
      <c r="A323" s="4">
        <v>560</v>
      </c>
      <c r="B323" s="5">
        <v>6</v>
      </c>
      <c r="C323" s="3" t="s">
        <v>2</v>
      </c>
    </row>
    <row r="324" spans="1:3" x14ac:dyDescent="0.2">
      <c r="A324" s="4">
        <v>630</v>
      </c>
      <c r="B324" s="5">
        <v>6</v>
      </c>
      <c r="C324" s="3" t="s">
        <v>2</v>
      </c>
    </row>
    <row r="325" spans="1:3" x14ac:dyDescent="0.2">
      <c r="A325" s="4">
        <v>710</v>
      </c>
      <c r="B325" s="5">
        <v>6</v>
      </c>
      <c r="C325" s="3" t="s">
        <v>2</v>
      </c>
    </row>
    <row r="326" spans="1:3" x14ac:dyDescent="0.2">
      <c r="A326" s="4">
        <v>800</v>
      </c>
      <c r="B326" s="5">
        <v>6</v>
      </c>
      <c r="C326" s="3" t="s">
        <v>2</v>
      </c>
    </row>
    <row r="327" spans="1:3" x14ac:dyDescent="0.2">
      <c r="A327" s="4">
        <v>900</v>
      </c>
      <c r="B327" s="5">
        <v>6</v>
      </c>
      <c r="C327" s="3" t="s">
        <v>2</v>
      </c>
    </row>
    <row r="328" spans="1:3" x14ac:dyDescent="0.2">
      <c r="A328" s="4">
        <v>1000</v>
      </c>
      <c r="B328" s="5">
        <v>6</v>
      </c>
      <c r="C328" s="3" t="s">
        <v>2</v>
      </c>
    </row>
    <row r="329" spans="1:3" x14ac:dyDescent="0.2">
      <c r="A329" s="4">
        <v>1200</v>
      </c>
      <c r="B329" s="5">
        <v>6</v>
      </c>
      <c r="C329" s="3" t="s">
        <v>2</v>
      </c>
    </row>
    <row r="330" spans="1:3" x14ac:dyDescent="0.2">
      <c r="A330" s="4">
        <v>1400</v>
      </c>
      <c r="B330" s="5">
        <v>6</v>
      </c>
      <c r="C330" s="3" t="s">
        <v>2</v>
      </c>
    </row>
    <row r="331" spans="1:3" x14ac:dyDescent="0.2">
      <c r="A331" s="4">
        <v>1600</v>
      </c>
      <c r="B331" s="5">
        <v>6</v>
      </c>
      <c r="C331" s="3" t="s">
        <v>2</v>
      </c>
    </row>
  </sheetData>
  <sheetProtection password="CE28" sheet="1" objects="1" scenarios="1"/>
  <pageMargins left="1.2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workbookViewId="0">
      <selection activeCell="E4" sqref="E4"/>
    </sheetView>
  </sheetViews>
  <sheetFormatPr defaultRowHeight="15" x14ac:dyDescent="0.25"/>
  <cols>
    <col min="2" max="2" width="28.28515625" customWidth="1"/>
    <col min="3" max="3" width="29.5703125" customWidth="1"/>
  </cols>
  <sheetData>
    <row r="1" spans="1:9" x14ac:dyDescent="0.25">
      <c r="A1" s="7"/>
      <c r="B1" s="7" t="s">
        <v>4</v>
      </c>
      <c r="C1" s="7" t="s">
        <v>5</v>
      </c>
      <c r="D1" s="7"/>
      <c r="E1" s="7"/>
    </row>
    <row r="2" spans="1:9" x14ac:dyDescent="0.25">
      <c r="A2" s="4">
        <v>63</v>
      </c>
      <c r="B2" s="7">
        <v>1444</v>
      </c>
      <c r="C2" s="7">
        <v>17328</v>
      </c>
      <c r="D2" s="7">
        <v>1</v>
      </c>
      <c r="E2" s="8">
        <f>D2/B2</f>
        <v>6.925207756232687E-4</v>
      </c>
    </row>
    <row r="3" spans="1:9" x14ac:dyDescent="0.25">
      <c r="A3" s="4">
        <v>90</v>
      </c>
      <c r="B3" s="7">
        <v>676</v>
      </c>
      <c r="C3" s="7">
        <v>8112</v>
      </c>
      <c r="D3" s="7">
        <v>1</v>
      </c>
      <c r="E3" s="8">
        <f>D3/B3</f>
        <v>1.4792899408284023E-3</v>
      </c>
    </row>
    <row r="4" spans="1:9" x14ac:dyDescent="0.25">
      <c r="A4" s="4">
        <v>110</v>
      </c>
      <c r="B4" s="7">
        <v>450</v>
      </c>
      <c r="C4" s="7">
        <v>5400</v>
      </c>
      <c r="D4" s="7">
        <v>1</v>
      </c>
      <c r="E4" s="8">
        <f t="shared" ref="E4:E23" si="0">D4/B4</f>
        <v>2.2222222222222222E-3</v>
      </c>
    </row>
    <row r="5" spans="1:9" x14ac:dyDescent="0.25">
      <c r="A5" s="4">
        <v>160</v>
      </c>
      <c r="B5" s="7">
        <v>220</v>
      </c>
      <c r="C5" s="7">
        <v>2640</v>
      </c>
      <c r="D5" s="7">
        <v>1</v>
      </c>
      <c r="E5" s="8">
        <f t="shared" si="0"/>
        <v>4.5454545454545452E-3</v>
      </c>
    </row>
    <row r="6" spans="1:9" x14ac:dyDescent="0.25">
      <c r="A6" s="4">
        <v>200</v>
      </c>
      <c r="B6" s="7">
        <v>123</v>
      </c>
      <c r="C6" s="7">
        <v>1476</v>
      </c>
      <c r="D6" s="7">
        <v>1</v>
      </c>
      <c r="E6" s="8">
        <f t="shared" si="0"/>
        <v>8.130081300813009E-3</v>
      </c>
    </row>
    <row r="7" spans="1:9" x14ac:dyDescent="0.25">
      <c r="A7" s="4">
        <v>225</v>
      </c>
      <c r="B7" s="7">
        <v>110</v>
      </c>
      <c r="C7" s="7">
        <v>1320</v>
      </c>
      <c r="D7" s="7">
        <v>1</v>
      </c>
      <c r="E7" s="8">
        <f t="shared" si="0"/>
        <v>9.0909090909090905E-3</v>
      </c>
    </row>
    <row r="8" spans="1:9" x14ac:dyDescent="0.25">
      <c r="A8" s="4">
        <v>250</v>
      </c>
      <c r="B8" s="7">
        <v>90</v>
      </c>
      <c r="C8" s="7">
        <v>1080</v>
      </c>
      <c r="D8" s="7">
        <v>1</v>
      </c>
      <c r="E8" s="8">
        <f t="shared" si="0"/>
        <v>1.1111111111111112E-2</v>
      </c>
    </row>
    <row r="9" spans="1:9" x14ac:dyDescent="0.25">
      <c r="A9" s="4">
        <v>280</v>
      </c>
      <c r="B9" s="7">
        <v>72</v>
      </c>
      <c r="C9" s="7">
        <v>864</v>
      </c>
      <c r="D9" s="7">
        <v>1</v>
      </c>
      <c r="E9" s="8">
        <f t="shared" si="0"/>
        <v>1.3888888888888888E-2</v>
      </c>
    </row>
    <row r="10" spans="1:9" x14ac:dyDescent="0.25">
      <c r="A10" s="4">
        <v>315</v>
      </c>
      <c r="B10" s="7">
        <v>56</v>
      </c>
      <c r="C10" s="7">
        <v>672</v>
      </c>
      <c r="D10" s="7">
        <v>1</v>
      </c>
      <c r="E10" s="8">
        <f t="shared" si="0"/>
        <v>1.7857142857142856E-2</v>
      </c>
    </row>
    <row r="11" spans="1:9" x14ac:dyDescent="0.25">
      <c r="A11" s="4">
        <v>355</v>
      </c>
      <c r="B11" s="7">
        <v>42</v>
      </c>
      <c r="C11" s="7">
        <v>504</v>
      </c>
      <c r="D11" s="7">
        <v>1</v>
      </c>
      <c r="E11" s="8">
        <f t="shared" si="0"/>
        <v>2.3809523809523808E-2</v>
      </c>
    </row>
    <row r="12" spans="1:9" x14ac:dyDescent="0.25">
      <c r="A12" s="4">
        <v>400</v>
      </c>
      <c r="B12" s="7">
        <v>33</v>
      </c>
      <c r="C12" s="7">
        <v>396</v>
      </c>
      <c r="D12" s="7">
        <v>1</v>
      </c>
      <c r="E12" s="8">
        <f>D12/B12</f>
        <v>3.0303030303030304E-2</v>
      </c>
    </row>
    <row r="13" spans="1:9" x14ac:dyDescent="0.25">
      <c r="A13" s="4">
        <v>450</v>
      </c>
      <c r="B13" s="7">
        <v>26</v>
      </c>
      <c r="C13" s="7">
        <v>312</v>
      </c>
      <c r="D13" s="7">
        <v>1</v>
      </c>
      <c r="E13" s="8">
        <f t="shared" si="0"/>
        <v>3.8461538461538464E-2</v>
      </c>
      <c r="H13" s="6"/>
      <c r="I13" s="9"/>
    </row>
    <row r="14" spans="1:9" x14ac:dyDescent="0.25">
      <c r="A14" s="4">
        <v>500</v>
      </c>
      <c r="B14" s="7">
        <v>20</v>
      </c>
      <c r="C14" s="7">
        <v>240</v>
      </c>
      <c r="D14" s="7">
        <v>1</v>
      </c>
      <c r="E14" s="8">
        <f t="shared" si="0"/>
        <v>0.05</v>
      </c>
    </row>
    <row r="15" spans="1:9" x14ac:dyDescent="0.25">
      <c r="A15" s="4">
        <v>560</v>
      </c>
      <c r="B15" s="7">
        <v>16</v>
      </c>
      <c r="C15" s="7">
        <v>192</v>
      </c>
      <c r="D15" s="7">
        <v>1</v>
      </c>
      <c r="E15" s="8">
        <f t="shared" si="0"/>
        <v>6.25E-2</v>
      </c>
    </row>
    <row r="16" spans="1:9" x14ac:dyDescent="0.25">
      <c r="A16" s="4">
        <v>630</v>
      </c>
      <c r="B16" s="7">
        <v>12</v>
      </c>
      <c r="C16" s="7">
        <v>132</v>
      </c>
      <c r="D16" s="7">
        <v>1</v>
      </c>
      <c r="E16" s="8">
        <f t="shared" si="0"/>
        <v>8.3333333333333329E-2</v>
      </c>
    </row>
    <row r="17" spans="1:5" x14ac:dyDescent="0.25">
      <c r="A17" s="4">
        <v>710</v>
      </c>
      <c r="B17" s="7">
        <v>9</v>
      </c>
      <c r="C17" s="7">
        <v>108</v>
      </c>
      <c r="D17" s="7">
        <v>1</v>
      </c>
      <c r="E17" s="8">
        <f t="shared" si="0"/>
        <v>0.1111111111111111</v>
      </c>
    </row>
    <row r="18" spans="1:5" x14ac:dyDescent="0.25">
      <c r="A18" s="4">
        <v>800</v>
      </c>
      <c r="B18" s="7">
        <v>8</v>
      </c>
      <c r="C18" s="7">
        <v>96</v>
      </c>
      <c r="D18" s="7">
        <v>1</v>
      </c>
      <c r="E18" s="8">
        <f t="shared" si="0"/>
        <v>0.125</v>
      </c>
    </row>
    <row r="19" spans="1:5" x14ac:dyDescent="0.25">
      <c r="A19" s="4">
        <v>900</v>
      </c>
      <c r="B19" s="7">
        <v>5</v>
      </c>
      <c r="C19" s="7">
        <v>60</v>
      </c>
      <c r="D19" s="7">
        <v>1</v>
      </c>
      <c r="E19" s="8">
        <f t="shared" si="0"/>
        <v>0.2</v>
      </c>
    </row>
    <row r="20" spans="1:5" x14ac:dyDescent="0.25">
      <c r="A20" s="4">
        <v>1000</v>
      </c>
      <c r="B20" s="7">
        <v>4</v>
      </c>
      <c r="C20" s="7">
        <v>48</v>
      </c>
      <c r="D20" s="7">
        <v>1</v>
      </c>
      <c r="E20" s="8">
        <f t="shared" si="0"/>
        <v>0.25</v>
      </c>
    </row>
    <row r="21" spans="1:5" x14ac:dyDescent="0.25">
      <c r="A21" s="4">
        <v>1200</v>
      </c>
      <c r="B21" s="7">
        <v>3</v>
      </c>
      <c r="C21" s="7">
        <v>36</v>
      </c>
      <c r="D21" s="7">
        <v>1</v>
      </c>
      <c r="E21" s="8">
        <f t="shared" si="0"/>
        <v>0.33333333333333331</v>
      </c>
    </row>
    <row r="22" spans="1:5" x14ac:dyDescent="0.25">
      <c r="A22" s="4">
        <v>1400</v>
      </c>
      <c r="B22" s="7">
        <v>2</v>
      </c>
      <c r="C22" s="7">
        <v>24</v>
      </c>
      <c r="D22" s="7">
        <v>1</v>
      </c>
      <c r="E22" s="8">
        <f t="shared" si="0"/>
        <v>0.5</v>
      </c>
    </row>
    <row r="23" spans="1:5" x14ac:dyDescent="0.25">
      <c r="A23" s="4">
        <v>1600</v>
      </c>
      <c r="B23" s="7">
        <v>1</v>
      </c>
      <c r="C23" s="7">
        <v>12</v>
      </c>
      <c r="D23" s="7">
        <v>1</v>
      </c>
      <c r="E23" s="8">
        <f t="shared" si="0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I88"/>
  <sheetViews>
    <sheetView tabSelected="1" zoomScaleNormal="100" zoomScaleSheetLayoutView="100" workbookViewId="0">
      <pane xSplit="10" ySplit="21" topLeftCell="K22" activePane="bottomRight" state="frozen"/>
      <selection pane="topRight" activeCell="P1" sqref="P1"/>
      <selection pane="bottomLeft" activeCell="A22" sqref="A22"/>
      <selection pane="bottomRight" activeCell="B16" sqref="B16"/>
    </sheetView>
  </sheetViews>
  <sheetFormatPr defaultRowHeight="15.75" x14ac:dyDescent="0.25"/>
  <cols>
    <col min="1" max="1" width="8.140625" style="12" customWidth="1"/>
    <col min="2" max="4" width="18" style="12" customWidth="1"/>
    <col min="5" max="5" width="15.140625" style="12" customWidth="1"/>
    <col min="6" max="6" width="15.5703125" style="12" customWidth="1"/>
    <col min="7" max="7" width="19.140625" style="12" customWidth="1"/>
    <col min="8" max="8" width="19.5703125" style="12" customWidth="1"/>
    <col min="9" max="9" width="16.42578125" style="12" customWidth="1"/>
    <col min="10" max="10" width="17" style="12" customWidth="1"/>
    <col min="11" max="16384" width="9.140625" style="12"/>
  </cols>
  <sheetData>
    <row r="1" spans="1:35" ht="22.5" customHeight="1" x14ac:dyDescent="0.25">
      <c r="A1" s="41" t="s">
        <v>20</v>
      </c>
      <c r="B1" s="42"/>
      <c r="C1" s="42"/>
      <c r="D1" s="42"/>
      <c r="E1" s="42"/>
      <c r="F1" s="42"/>
      <c r="G1" s="42"/>
      <c r="H1" s="42"/>
      <c r="I1" s="42"/>
      <c r="J1" s="43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</row>
    <row r="2" spans="1:35" ht="22.5" x14ac:dyDescent="0.3">
      <c r="A2" s="37"/>
      <c r="B2" s="20"/>
      <c r="C2" s="20"/>
      <c r="D2" s="20"/>
      <c r="E2" s="20"/>
      <c r="F2" s="20"/>
      <c r="G2" s="20"/>
      <c r="H2" s="19"/>
      <c r="I2" s="44" t="s">
        <v>17</v>
      </c>
      <c r="J2" s="45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</row>
    <row r="3" spans="1:35" ht="18.75" x14ac:dyDescent="0.3">
      <c r="A3" s="18"/>
      <c r="B3" s="18"/>
      <c r="C3" s="18"/>
      <c r="D3" s="46" t="s">
        <v>21</v>
      </c>
      <c r="E3" s="46"/>
      <c r="F3" s="46"/>
      <c r="G3" s="46"/>
      <c r="H3" s="46"/>
      <c r="I3" s="44" t="s">
        <v>18</v>
      </c>
      <c r="J3" s="45"/>
      <c r="K3" s="13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</row>
    <row r="4" spans="1:35" ht="18.75" x14ac:dyDescent="0.3">
      <c r="A4" s="18"/>
      <c r="B4" s="18"/>
      <c r="C4" s="18"/>
      <c r="D4" s="46"/>
      <c r="E4" s="46"/>
      <c r="F4" s="46"/>
      <c r="G4" s="46"/>
      <c r="H4" s="46"/>
      <c r="I4" s="44" t="s">
        <v>19</v>
      </c>
      <c r="J4" s="45"/>
      <c r="K4" s="13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</row>
    <row r="5" spans="1:35" x14ac:dyDescent="0.25">
      <c r="A5" s="18"/>
      <c r="B5" s="18"/>
      <c r="C5" s="18"/>
      <c r="D5" s="46"/>
      <c r="E5" s="46"/>
      <c r="F5" s="46"/>
      <c r="G5" s="46"/>
      <c r="H5" s="46"/>
      <c r="I5" s="18"/>
      <c r="J5" s="18"/>
      <c r="K5" s="13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</row>
    <row r="6" spans="1:35" x14ac:dyDescent="0.25">
      <c r="A6" s="18"/>
      <c r="B6" s="18"/>
      <c r="C6" s="18"/>
      <c r="D6" s="46"/>
      <c r="E6" s="46"/>
      <c r="F6" s="46"/>
      <c r="G6" s="46"/>
      <c r="H6" s="46"/>
      <c r="I6" s="18"/>
      <c r="J6" s="18"/>
      <c r="K6" s="13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</row>
    <row r="7" spans="1:35" x14ac:dyDescent="0.25">
      <c r="A7" s="18"/>
      <c r="B7" s="18"/>
      <c r="C7" s="18"/>
      <c r="D7" s="46"/>
      <c r="E7" s="46"/>
      <c r="F7" s="46"/>
      <c r="G7" s="46"/>
      <c r="H7" s="46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</row>
    <row r="8" spans="1:35" ht="19.5" thickBot="1" x14ac:dyDescent="0.3">
      <c r="A8" s="18"/>
      <c r="B8" s="18"/>
      <c r="C8" s="18"/>
      <c r="D8" s="36"/>
      <c r="E8" s="18"/>
      <c r="F8" s="36"/>
      <c r="G8" s="3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</row>
    <row r="9" spans="1:35" ht="18.75" customHeight="1" thickBot="1" x14ac:dyDescent="0.3">
      <c r="A9" s="38" t="s">
        <v>14</v>
      </c>
      <c r="B9" s="39"/>
      <c r="C9" s="39"/>
      <c r="D9" s="39"/>
      <c r="E9" s="38" t="s">
        <v>15</v>
      </c>
      <c r="F9" s="39"/>
      <c r="G9" s="39"/>
      <c r="H9" s="39"/>
      <c r="I9" s="39"/>
      <c r="J9" s="40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</row>
    <row r="10" spans="1:35" ht="31.5" x14ac:dyDescent="0.25">
      <c r="A10" s="14" t="s">
        <v>1</v>
      </c>
      <c r="B10" s="15" t="s">
        <v>13</v>
      </c>
      <c r="C10" s="15" t="s">
        <v>0</v>
      </c>
      <c r="D10" s="15" t="s">
        <v>12</v>
      </c>
      <c r="E10" s="17" t="s">
        <v>11</v>
      </c>
      <c r="F10" s="15" t="s">
        <v>10</v>
      </c>
      <c r="G10" s="15" t="s">
        <v>9</v>
      </c>
      <c r="H10" s="15" t="s">
        <v>7</v>
      </c>
      <c r="I10" s="15" t="s">
        <v>8</v>
      </c>
      <c r="J10" s="16" t="s">
        <v>16</v>
      </c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</row>
    <row r="11" spans="1:35" x14ac:dyDescent="0.25">
      <c r="A11" s="25">
        <v>1</v>
      </c>
      <c r="B11" s="21">
        <v>315</v>
      </c>
      <c r="C11" s="10">
        <v>11</v>
      </c>
      <c r="D11" s="22">
        <v>1008</v>
      </c>
      <c r="E11" s="22">
        <v>13</v>
      </c>
      <c r="F11" s="34">
        <f>IFERROR(IF(ISBLANK(D11),"",D11/E11),0)</f>
        <v>77.538461538461533</v>
      </c>
      <c r="G11" s="35">
        <f>IFERROR(VLOOKUP(B11,Вместимость!$A$1:$E$23,3),"")</f>
        <v>672</v>
      </c>
      <c r="H11" s="11">
        <f>IFERROR(IFERROR(VLOOKUP(B11,Вместимость!$A$1:$E$23,5,0),"")*F11,"")</f>
        <v>1.3846153846153844</v>
      </c>
      <c r="I11" s="24">
        <f t="array" ref="I11">IF(ISBLANK(B11),"",INDEX('КГ НА М'!C1:C331,MATCH(B11&amp;C11,'КГ НА М'!A1:A331&amp;'КГ НА М'!B1:B331,0)))</f>
        <v>25.7</v>
      </c>
      <c r="J11" s="26">
        <f>IFERROR(IF(ISBLANK(D11),"",D11*I11/1000),"")</f>
        <v>25.9056</v>
      </c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</row>
    <row r="12" spans="1:35" x14ac:dyDescent="0.25">
      <c r="A12" s="25">
        <v>2</v>
      </c>
      <c r="B12" s="21">
        <v>110</v>
      </c>
      <c r="C12" s="10">
        <v>11</v>
      </c>
      <c r="D12" s="22">
        <v>1488</v>
      </c>
      <c r="E12" s="22">
        <v>12</v>
      </c>
      <c r="F12" s="34">
        <f>IFERROR(IF(ISBLANK(D12),"",D12/E12),0)</f>
        <v>124</v>
      </c>
      <c r="G12" s="35">
        <f>IFERROR(VLOOKUP(B12,Вместимость!$A$1:$E$23,3),"")</f>
        <v>5400</v>
      </c>
      <c r="H12" s="11">
        <f>IFERROR(IFERROR(VLOOKUP(B12,Вместимость!$A$1:$E$23,5,0),"")*F12,"")</f>
        <v>0.27555555555555555</v>
      </c>
      <c r="I12" s="24">
        <f t="array" ref="I12">IF(ISBLANK(B12),"",INDEX('КГ НА М'!C2:C332,MATCH(B12&amp;C12,'КГ НА М'!A2:A332&amp;'КГ НА М'!B2:B332,0)))</f>
        <v>3.14</v>
      </c>
      <c r="J12" s="26">
        <f>IFERROR(IF(ISBLANK(D12),"",D12*I12/1000),"")</f>
        <v>4.6723200000000009</v>
      </c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</row>
    <row r="13" spans="1:35" x14ac:dyDescent="0.25">
      <c r="A13" s="25">
        <v>3</v>
      </c>
      <c r="B13" s="21"/>
      <c r="C13" s="10"/>
      <c r="D13" s="22"/>
      <c r="E13" s="22"/>
      <c r="F13" s="34" t="str">
        <f>IFERROR(IF(ISBLANK(D13),"",D13/E13),0)</f>
        <v/>
      </c>
      <c r="G13" s="35" t="str">
        <f>IFERROR(VLOOKUP(B13,Вместимость!$A$1:$E$23,3),"")</f>
        <v/>
      </c>
      <c r="H13" s="11" t="str">
        <f>IFERROR(IFERROR(VLOOKUP(B13,Вместимость!$A$1:$E$23,5,0),"")*F13,"")</f>
        <v/>
      </c>
      <c r="I13" s="24" t="str">
        <f t="array" ref="I13">IF(ISBLANK(B13),"",INDEX('КГ НА М'!C3:C333,MATCH(B13&amp;C13,'КГ НА М'!A3:A333&amp;'КГ НА М'!B3:B333,0)))</f>
        <v/>
      </c>
      <c r="J13" s="26" t="str">
        <f>IFERROR(IF(ISBLANK(D13),"",D13*I13/1000),"")</f>
        <v/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</row>
    <row r="14" spans="1:35" x14ac:dyDescent="0.25">
      <c r="A14" s="25">
        <v>4</v>
      </c>
      <c r="B14" s="21"/>
      <c r="C14" s="10"/>
      <c r="D14" s="22"/>
      <c r="E14" s="22"/>
      <c r="F14" s="23" t="str">
        <f>IFERROR(IF(ISBLANK(D14),"",D14/E14),0)</f>
        <v/>
      </c>
      <c r="G14" s="35" t="str">
        <f>IFERROR(VLOOKUP(B14,Вместимость!$A$1:$E$23,3),"")</f>
        <v/>
      </c>
      <c r="H14" s="11" t="str">
        <f>IFERROR(IFERROR(VLOOKUP(B14,Вместимость!$A$1:$E$23,5,0),"")*F14,"")</f>
        <v/>
      </c>
      <c r="I14" s="24" t="str">
        <f t="array" ref="I14">IF(ISBLANK(B14),"",INDEX('КГ НА М'!C4:C334,MATCH(B14&amp;C14,'КГ НА М'!A4:A334&amp;'КГ НА М'!B4:B334,0)))</f>
        <v/>
      </c>
      <c r="J14" s="26" t="str">
        <f>IFERROR(IF(ISBLANK(D14),"",D14*I14/1000),"")</f>
        <v/>
      </c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</row>
    <row r="15" spans="1:35" x14ac:dyDescent="0.25">
      <c r="A15" s="25">
        <v>5</v>
      </c>
      <c r="B15" s="21"/>
      <c r="C15" s="10"/>
      <c r="D15" s="22"/>
      <c r="E15" s="22"/>
      <c r="F15" s="23" t="str">
        <f>IFERROR(IF(ISBLANK(D15),"",D15/E15),0)</f>
        <v/>
      </c>
      <c r="G15" s="35" t="str">
        <f>IFERROR(VLOOKUP(B15,Вместимость!$A$1:$E$23,3),"")</f>
        <v/>
      </c>
      <c r="H15" s="11" t="str">
        <f>IFERROR(IFERROR(VLOOKUP(B15,Вместимость!$A$1:$E$23,5,0),"")*F15,"")</f>
        <v/>
      </c>
      <c r="I15" s="24" t="str">
        <f t="array" ref="I15">IF(ISBLANK(B15),"",INDEX('КГ НА М'!C5:C335,MATCH(B15&amp;C15,'КГ НА М'!A5:A335&amp;'КГ НА М'!B5:B335,0)))</f>
        <v/>
      </c>
      <c r="J15" s="26" t="str">
        <f>IFERROR(IF(ISBLANK(D15),"",D15*I15/1000),"")</f>
        <v/>
      </c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</row>
    <row r="16" spans="1:35" x14ac:dyDescent="0.25">
      <c r="A16" s="25">
        <v>6</v>
      </c>
      <c r="B16" s="21"/>
      <c r="C16" s="10"/>
      <c r="D16" s="22"/>
      <c r="E16" s="22"/>
      <c r="F16" s="23" t="str">
        <f>IFERROR(IF(ISBLANK(D16),"",D16/E16),0)</f>
        <v/>
      </c>
      <c r="G16" s="35" t="str">
        <f>IFERROR(VLOOKUP(B16,Вместимость!$A$1:$E$23,3),"")</f>
        <v/>
      </c>
      <c r="H16" s="11" t="str">
        <f>IFERROR(IFERROR(VLOOKUP(B16,Вместимость!$A$1:$E$23,5,0),"")*F16,"")</f>
        <v/>
      </c>
      <c r="I16" s="24" t="str">
        <f t="array" ref="I16">IF(ISBLANK(B16),"",INDEX('КГ НА М'!C6:C336,MATCH(B16&amp;C16,'КГ НА М'!A6:A336&amp;'КГ НА М'!B6:B336,0)))</f>
        <v/>
      </c>
      <c r="J16" s="26" t="str">
        <f>IFERROR(IF(ISBLANK(D16),"",D16*I16/1000),"")</f>
        <v/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</row>
    <row r="17" spans="1:35" x14ac:dyDescent="0.25">
      <c r="A17" s="25">
        <v>7</v>
      </c>
      <c r="B17" s="21"/>
      <c r="C17" s="10"/>
      <c r="D17" s="22"/>
      <c r="E17" s="22"/>
      <c r="F17" s="23" t="str">
        <f>IFERROR(IF(ISBLANK(D17),"",D17/E17),0)</f>
        <v/>
      </c>
      <c r="G17" s="35" t="str">
        <f>IFERROR(VLOOKUP(B17,Вместимость!$A$1:$E$23,3),"")</f>
        <v/>
      </c>
      <c r="H17" s="11" t="str">
        <f>IFERROR(IFERROR(VLOOKUP(B17,Вместимость!$A$1:$E$23,5,0),"")*F17,"")</f>
        <v/>
      </c>
      <c r="I17" s="24" t="str">
        <f t="array" ref="I17">IF(ISBLANK(B17),"",INDEX('КГ НА М'!C7:C337,MATCH(B17&amp;C17,'КГ НА М'!A7:A337&amp;'КГ НА М'!B7:B337,0)))</f>
        <v/>
      </c>
      <c r="J17" s="26" t="str">
        <f>IFERROR(IF(ISBLANK(D17),"",D17*I17/1000),"")</f>
        <v/>
      </c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</row>
    <row r="18" spans="1:35" x14ac:dyDescent="0.25">
      <c r="A18" s="25">
        <v>8</v>
      </c>
      <c r="B18" s="21"/>
      <c r="C18" s="10"/>
      <c r="D18" s="22"/>
      <c r="E18" s="22"/>
      <c r="F18" s="23" t="str">
        <f>IFERROR(IF(ISBLANK(D18),"",D18/E18),0)</f>
        <v/>
      </c>
      <c r="G18" s="35" t="str">
        <f>IFERROR(VLOOKUP(B18,Вместимость!$A$1:$E$23,3),"")</f>
        <v/>
      </c>
      <c r="H18" s="11" t="str">
        <f>IFERROR(IFERROR(VLOOKUP(B18,Вместимость!$A$1:$E$23,5,0),"")*F18,"")</f>
        <v/>
      </c>
      <c r="I18" s="24" t="str">
        <f t="array" ref="I18">IF(ISBLANK(B18),"",INDEX('КГ НА М'!C8:C338,MATCH(B18&amp;C18,'КГ НА М'!A8:A338&amp;'КГ НА М'!B8:B338,0)))</f>
        <v/>
      </c>
      <c r="J18" s="26" t="str">
        <f>IFERROR(IF(ISBLANK(D18),"",D18*I18/1000),"")</f>
        <v/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</row>
    <row r="19" spans="1:35" x14ac:dyDescent="0.25">
      <c r="A19" s="25">
        <v>9</v>
      </c>
      <c r="B19" s="21"/>
      <c r="C19" s="10"/>
      <c r="D19" s="22"/>
      <c r="E19" s="22"/>
      <c r="F19" s="23" t="str">
        <f>IFERROR(IF(ISBLANK(D19),"",D19/E19),0)</f>
        <v/>
      </c>
      <c r="G19" s="35" t="str">
        <f>IFERROR(VLOOKUP(B19,Вместимость!$A$1:$E$23,3),"")</f>
        <v/>
      </c>
      <c r="H19" s="11" t="str">
        <f>IFERROR(IFERROR(VLOOKUP(B19,Вместимость!$A$1:$E$23,5,0),"")*F19,"")</f>
        <v/>
      </c>
      <c r="I19" s="24" t="str">
        <f t="array" ref="I19">IF(ISBLANK(B19),"",INDEX('КГ НА М'!C9:C339,MATCH(B19&amp;C19,'КГ НА М'!A9:A339&amp;'КГ НА М'!B9:B339,0)))</f>
        <v/>
      </c>
      <c r="J19" s="26" t="str">
        <f>IFERROR(IF(ISBLANK(D19),"",D19*I19/1000),"")</f>
        <v/>
      </c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</row>
    <row r="20" spans="1:35" ht="16.5" thickBot="1" x14ac:dyDescent="0.3">
      <c r="A20" s="27">
        <v>10</v>
      </c>
      <c r="B20" s="21"/>
      <c r="C20" s="10"/>
      <c r="D20" s="22"/>
      <c r="E20" s="22"/>
      <c r="F20" s="23" t="str">
        <f>IFERROR(IF(ISBLANK(D20),"",D20/E20),0)</f>
        <v/>
      </c>
      <c r="G20" s="35" t="str">
        <f>IFERROR(VLOOKUP(B20,Вместимость!$A$1:$E$23,3),"")</f>
        <v/>
      </c>
      <c r="H20" s="11" t="str">
        <f>IFERROR(IFERROR(VLOOKUP(B20,Вместимость!$A$1:$E$23,5,0),"")*F20,"")</f>
        <v/>
      </c>
      <c r="I20" s="24" t="str">
        <f t="array" ref="I20">IF(ISBLANK(B20),"",INDEX('КГ НА М'!C10:C340,MATCH(B20&amp;C20,'КГ НА М'!A10:A340&amp;'КГ НА М'!B10:B340,0)))</f>
        <v/>
      </c>
      <c r="J20" s="26" t="str">
        <f>IFERROR(IF(ISBLANK(D20),"",D20*I20/1000),"")</f>
        <v/>
      </c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</row>
    <row r="21" spans="1:35" ht="19.5" thickBot="1" x14ac:dyDescent="0.3">
      <c r="A21" s="28"/>
      <c r="B21" s="29" t="s">
        <v>6</v>
      </c>
      <c r="C21" s="29"/>
      <c r="D21" s="29"/>
      <c r="E21" s="30"/>
      <c r="F21" s="30"/>
      <c r="G21" s="30"/>
      <c r="H21" s="31">
        <f>SUM(H11:H20)</f>
        <v>1.6601709401709399</v>
      </c>
      <c r="I21" s="32"/>
      <c r="J21" s="33">
        <f>SUM(J11:J20)</f>
        <v>30.577919999999999</v>
      </c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</row>
    <row r="22" spans="1:3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</row>
    <row r="23" spans="1:3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</row>
    <row r="24" spans="1:35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</row>
    <row r="25" spans="1:35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</row>
    <row r="26" spans="1:35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</row>
    <row r="27" spans="1:35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</row>
    <row r="28" spans="1:35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</row>
    <row r="29" spans="1:35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</row>
    <row r="30" spans="1:35" x14ac:dyDescent="0.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</row>
    <row r="31" spans="1:35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</row>
    <row r="32" spans="1:35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</row>
    <row r="33" spans="1:35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</row>
    <row r="34" spans="1:35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</row>
    <row r="35" spans="1:35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</row>
    <row r="36" spans="1:35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</row>
    <row r="37" spans="1:35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</row>
    <row r="38" spans="1:35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</row>
    <row r="39" spans="1:35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</row>
    <row r="40" spans="1:35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</row>
    <row r="41" spans="1:35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</row>
    <row r="42" spans="1:35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</row>
    <row r="43" spans="1:35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</row>
    <row r="44" spans="1:35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</row>
    <row r="45" spans="1:35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</row>
    <row r="46" spans="1:35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</row>
    <row r="47" spans="1:35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</row>
    <row r="48" spans="1:35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</row>
    <row r="49" spans="1:33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</row>
    <row r="50" spans="1:33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</row>
    <row r="51" spans="1:33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</row>
    <row r="52" spans="1:33" x14ac:dyDescent="0.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</row>
    <row r="53" spans="1:33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</row>
    <row r="54" spans="1:33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</row>
    <row r="55" spans="1:33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</row>
    <row r="56" spans="1:33" x14ac:dyDescent="0.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</row>
    <row r="57" spans="1:33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</row>
    <row r="58" spans="1:33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</row>
    <row r="59" spans="1:33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</row>
    <row r="60" spans="1:33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pans="1:33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</row>
    <row r="62" spans="1:33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</row>
    <row r="63" spans="1:33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</row>
    <row r="64" spans="1:33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</row>
    <row r="65" spans="1:33" x14ac:dyDescent="0.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</row>
    <row r="66" spans="1:33" x14ac:dyDescent="0.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</row>
    <row r="67" spans="1:33" x14ac:dyDescent="0.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</row>
    <row r="68" spans="1:33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</row>
    <row r="69" spans="1:33" x14ac:dyDescent="0.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</row>
    <row r="70" spans="1:33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</row>
    <row r="71" spans="1:33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</row>
    <row r="72" spans="1:33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</row>
    <row r="73" spans="1:33" x14ac:dyDescent="0.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</row>
    <row r="74" spans="1:33" x14ac:dyDescent="0.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</row>
    <row r="75" spans="1:33" x14ac:dyDescent="0.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</row>
    <row r="76" spans="1:33" x14ac:dyDescent="0.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</row>
    <row r="77" spans="1:33" x14ac:dyDescent="0.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</row>
    <row r="78" spans="1:33" x14ac:dyDescent="0.25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</row>
    <row r="79" spans="1:33" x14ac:dyDescent="0.25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</row>
    <row r="80" spans="1:33" x14ac:dyDescent="0.25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</row>
    <row r="81" spans="1:33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</row>
    <row r="82" spans="1:33" x14ac:dyDescent="0.25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</row>
    <row r="83" spans="1:33" x14ac:dyDescent="0.2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</row>
    <row r="84" spans="1:33" x14ac:dyDescent="0.25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</row>
    <row r="85" spans="1:33" x14ac:dyDescent="0.2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</row>
    <row r="86" spans="1:33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</row>
    <row r="87" spans="1:33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</row>
    <row r="88" spans="1:33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</row>
  </sheetData>
  <sheetProtection algorithmName="SHA-512" hashValue="KtTIMqVNm5fdX/02rQrlP10cyMTWDIYtE+YY+ORwIw3KL3OUYYwyB40KTCm5YOJ38FXyn76BcjzslBftNDoASQ==" saltValue="1chh9L2BZLUudmk+2J+D8g==" spinCount="100000" sheet="1" objects="1" scenarios="1" selectLockedCells="1"/>
  <mergeCells count="7">
    <mergeCell ref="I2:J2"/>
    <mergeCell ref="D3:H7"/>
    <mergeCell ref="I3:J3"/>
    <mergeCell ref="A9:D9"/>
    <mergeCell ref="E9:J9"/>
    <mergeCell ref="A1:J1"/>
    <mergeCell ref="I4:J4"/>
  </mergeCells>
  <hyperlinks>
    <hyperlink ref="I4" r:id="rId1" display="www.atlant-tat.com" xr:uid="{00000000-0004-0000-0200-000001000000}"/>
    <hyperlink ref="E8:G8" r:id="rId2" display="www.tattrub.com" xr:uid="{B70667F2-4208-4A77-84ED-0EA4E602D84B}"/>
    <hyperlink ref="I3" r:id="rId3" display="zapros@atlant-tat.com" xr:uid="{00000000-0004-0000-0200-000000000000}"/>
  </hyperlinks>
  <pageMargins left="0.7" right="0.7" top="0.75" bottom="0.75" header="0.3" footer="0.3"/>
  <pageSetup paperSize="9" scale="51" orientation="landscape" horizontalDpi="180" verticalDpi="180" r:id="rId4"/>
  <ignoredErrors>
    <ignoredError sqref="I13:I20" formulaRange="1"/>
    <ignoredError sqref="G11:G15 G17:G20 G16" unlockedFormula="1"/>
  </ignoredError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КГ НА М</vt:lpstr>
      <vt:lpstr>Вместимость</vt:lpstr>
      <vt:lpstr>Калькулятор  - ООО "АТЛАНТ"</vt:lpstr>
      <vt:lpstr>'Калькулятор  - ООО "АТЛАНТ"'!Область_печати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2023-05-16T11:53:28Z</dcterms:modified>
</cp:coreProperties>
</file>