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ЛИЧНАЯ ПАПКА\11. САЙТЫ\Таттруб\"/>
    </mc:Choice>
  </mc:AlternateContent>
  <xr:revisionPtr revIDLastSave="0" documentId="13_ncr:1_{007798B7-4ACA-432F-9610-EC56C774F766}" xr6:coauthVersionLast="47" xr6:coauthVersionMax="47" xr10:uidLastSave="{00000000-0000-0000-0000-000000000000}"/>
  <workbookProtection workbookAlgorithmName="SHA-512" workbookHashValue="273oVCsWULhdfdXAn5wPqRDnNvsw0HTt4cxOq3ewE4uV6PIlVOxpfZ3IYcEViUQwr0MJ4YNifBasLoGNomEiFA==" workbookSaltValue="9h5KqbW6K9fYtPLPtcz9CA==" workbookSpinCount="100000" lockStructure="1"/>
  <bookViews>
    <workbookView xWindow="240" yWindow="195" windowWidth="19440" windowHeight="14340" xr2:uid="{00000000-000D-0000-FFFF-FFFF00000000}"/>
  </bookViews>
  <sheets>
    <sheet name="НСПС ЦВ" sheetId="5" r:id="rId1"/>
    <sheet name="НСПС ЦВ - Атлант прайс" sheetId="8" state="hidden" r:id="rId2"/>
  </sheets>
  <definedNames>
    <definedName name="_xlnm.Print_Area" localSheetId="0">'НСПС ЦВ'!$B$2:$G$48</definedName>
    <definedName name="_xlnm.Print_Area" localSheetId="1">'НСПС ЦВ - Атлант прайс'!$B$2:$G$50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5" l="1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9" i="5"/>
  <c r="D70" i="5"/>
  <c r="D71" i="5"/>
  <c r="D72" i="5"/>
  <c r="D73" i="5"/>
  <c r="D74" i="5"/>
  <c r="D75" i="5"/>
  <c r="D76" i="5"/>
  <c r="D77" i="5"/>
  <c r="E51" i="5"/>
  <c r="D51" i="5"/>
  <c r="D14" i="5"/>
  <c r="E14" i="5"/>
  <c r="F14" i="5"/>
  <c r="G14" i="5"/>
  <c r="D15" i="5"/>
  <c r="E15" i="5"/>
  <c r="F15" i="5"/>
  <c r="G15" i="5"/>
  <c r="D16" i="5"/>
  <c r="E16" i="5"/>
  <c r="F16" i="5"/>
  <c r="G16" i="5"/>
  <c r="D17" i="5"/>
  <c r="E17" i="5"/>
  <c r="F17" i="5"/>
  <c r="G17" i="5"/>
  <c r="D18" i="5"/>
  <c r="E18" i="5"/>
  <c r="F18" i="5"/>
  <c r="G18" i="5"/>
  <c r="D19" i="5"/>
  <c r="E19" i="5"/>
  <c r="F19" i="5"/>
  <c r="G19" i="5"/>
  <c r="D20" i="5"/>
  <c r="E20" i="5"/>
  <c r="F20" i="5"/>
  <c r="G20" i="5"/>
  <c r="D21" i="5"/>
  <c r="E21" i="5"/>
  <c r="F21" i="5"/>
  <c r="G21" i="5"/>
  <c r="D22" i="5"/>
  <c r="E22" i="5"/>
  <c r="F22" i="5"/>
  <c r="G22" i="5"/>
  <c r="D23" i="5"/>
  <c r="E23" i="5"/>
  <c r="F23" i="5"/>
  <c r="G23" i="5"/>
  <c r="D24" i="5"/>
  <c r="E24" i="5"/>
  <c r="F24" i="5"/>
  <c r="G24" i="5"/>
  <c r="D25" i="5"/>
  <c r="E25" i="5"/>
  <c r="F25" i="5"/>
  <c r="G25" i="5"/>
  <c r="D26" i="5"/>
  <c r="E26" i="5"/>
  <c r="F26" i="5"/>
  <c r="G26" i="5"/>
  <c r="D27" i="5"/>
  <c r="E27" i="5"/>
  <c r="F27" i="5"/>
  <c r="G27" i="5"/>
  <c r="D28" i="5"/>
  <c r="E28" i="5"/>
  <c r="F28" i="5"/>
  <c r="G28" i="5"/>
  <c r="D29" i="5"/>
  <c r="E29" i="5"/>
  <c r="F29" i="5"/>
  <c r="G29" i="5"/>
  <c r="D30" i="5"/>
  <c r="E30" i="5"/>
  <c r="F30" i="5"/>
  <c r="G30" i="5"/>
  <c r="D31" i="5"/>
  <c r="E31" i="5"/>
  <c r="F31" i="5"/>
  <c r="G31" i="5"/>
  <c r="D32" i="5"/>
  <c r="E32" i="5"/>
  <c r="F32" i="5"/>
  <c r="G32" i="5"/>
  <c r="D33" i="5"/>
  <c r="E33" i="5"/>
  <c r="F33" i="5"/>
  <c r="G33" i="5"/>
  <c r="D34" i="5"/>
  <c r="E34" i="5"/>
  <c r="F34" i="5"/>
  <c r="G34" i="5"/>
  <c r="D35" i="5"/>
  <c r="E35" i="5"/>
  <c r="F35" i="5"/>
  <c r="G35" i="5"/>
  <c r="D36" i="5"/>
  <c r="E36" i="5"/>
  <c r="F36" i="5"/>
  <c r="G36" i="5"/>
  <c r="D37" i="5"/>
  <c r="E37" i="5"/>
  <c r="F37" i="5"/>
  <c r="G37" i="5"/>
  <c r="D38" i="5"/>
  <c r="E38" i="5"/>
  <c r="F38" i="5"/>
  <c r="G38" i="5"/>
  <c r="D39" i="5"/>
  <c r="E39" i="5"/>
  <c r="F39" i="5"/>
  <c r="G39" i="5"/>
  <c r="D40" i="5"/>
  <c r="E40" i="5"/>
  <c r="F40" i="5"/>
  <c r="G40" i="5"/>
  <c r="D41" i="5"/>
  <c r="E41" i="5"/>
  <c r="F41" i="5"/>
  <c r="G41" i="5"/>
  <c r="D42" i="5"/>
  <c r="E42" i="5"/>
  <c r="F42" i="5"/>
  <c r="G42" i="5"/>
  <c r="D43" i="5"/>
  <c r="E43" i="5"/>
  <c r="F43" i="5"/>
  <c r="G43" i="5"/>
  <c r="D44" i="5"/>
  <c r="E44" i="5"/>
  <c r="F44" i="5"/>
  <c r="G44" i="5"/>
  <c r="D45" i="5"/>
  <c r="E45" i="5"/>
  <c r="F45" i="5"/>
  <c r="G45" i="5"/>
  <c r="D46" i="5"/>
  <c r="E46" i="5"/>
  <c r="F46" i="5"/>
  <c r="G46" i="5"/>
  <c r="D47" i="5"/>
  <c r="E47" i="5"/>
  <c r="F47" i="5"/>
  <c r="G47" i="5"/>
  <c r="D48" i="5"/>
  <c r="E48" i="5"/>
  <c r="F48" i="5"/>
  <c r="G48" i="5"/>
  <c r="E13" i="5"/>
  <c r="F13" i="5"/>
  <c r="G13" i="5"/>
  <c r="D13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80" i="5"/>
</calcChain>
</file>

<file path=xl/sharedStrings.xml><?xml version="1.0" encoding="utf-8"?>
<sst xmlns="http://schemas.openxmlformats.org/spreadsheetml/2006/main" count="364" uniqueCount="113">
  <si>
    <t>www.atlant-tat.com</t>
  </si>
  <si>
    <t>zapros@atlant-tat.com</t>
  </si>
  <si>
    <t>8 (843) 204-11-98</t>
  </si>
  <si>
    <t>Бонус</t>
  </si>
  <si>
    <t>Скачать</t>
  </si>
  <si>
    <t xml:space="preserve">Калькулятор для расчета ПНД труб </t>
  </si>
  <si>
    <t>СОДЕРЖАНИЕ</t>
  </si>
  <si>
    <t>СКИДКА</t>
  </si>
  <si>
    <t>ООО "АТЛАНТ" - производим и поставляем для наружных инженерных сетей сварчоное оборудование, фитинги, трубы ПНД</t>
  </si>
  <si>
    <t>Наименование</t>
  </si>
  <si>
    <t>Отправить</t>
  </si>
  <si>
    <t>Расчет заявки</t>
  </si>
  <si>
    <t xml:space="preserve">Направьте заявку Online </t>
  </si>
  <si>
    <t>ПРАЙС АТЛАНТ
НСПС (неразъемное соединение полиэтилен-сталь), Цокольные вводы</t>
  </si>
  <si>
    <t>SDR11</t>
  </si>
  <si>
    <t>SDR 13,6</t>
  </si>
  <si>
    <t>SDR 17</t>
  </si>
  <si>
    <t>SDR 21</t>
  </si>
  <si>
    <t>НСПС 32х25 ВОДА ПЭ 100</t>
  </si>
  <si>
    <t>НСПС 40х32 ВОДА ПЭ 100</t>
  </si>
  <si>
    <t>НСПС 50х40 ВОДА ПЭ 100</t>
  </si>
  <si>
    <t>НСПС 63х57 ВОДА ПЭ100</t>
  </si>
  <si>
    <t>НСПС 75х76 ВОДА ПЭ100</t>
  </si>
  <si>
    <t>НСПС 90х89 ВОДА ПЭ100</t>
  </si>
  <si>
    <t>НСПС 110х108 ВОДА ПЭ 100</t>
  </si>
  <si>
    <t>НСПС 125х108 ВОДА ПЭ 100</t>
  </si>
  <si>
    <t>НСПС 140х133 ВОДА ПЭ 100</t>
  </si>
  <si>
    <t>НСПС 160х159 ВОДА ПЭ 100</t>
  </si>
  <si>
    <t>НСПС 180х159 ВОДА ПЭ 100</t>
  </si>
  <si>
    <t>НСПС 200х168 ВОДА ПЭ 100</t>
  </si>
  <si>
    <t>НСПС 200х219 ВОДА ПЭ 100</t>
  </si>
  <si>
    <t>НСПС 225х219 ВОДА ПЭ 100</t>
  </si>
  <si>
    <t>НСПС 250х219 ВОДА ПЭ 100</t>
  </si>
  <si>
    <t>НСПС 250х273 ВОДА ПЭ 100</t>
  </si>
  <si>
    <t>НСПС 280х273 ВОДА ПЭ 100</t>
  </si>
  <si>
    <t>НСПС 315х273 ВОДА ПЭ 100</t>
  </si>
  <si>
    <t>НСПС 315х325 ВОДА ПЭ 100</t>
  </si>
  <si>
    <t>НСПС 355х325 ВОДА ПЭ 100</t>
  </si>
  <si>
    <t>НСПС 400х377 ВОДА ПЭ 100</t>
  </si>
  <si>
    <t>НСПС 400х426 ВОДА ПЭ 100</t>
  </si>
  <si>
    <t>НСПС 450х426 ВОДА ПЭ 100</t>
  </si>
  <si>
    <t>НСПС 500х426 ВОДА ПЭ 100</t>
  </si>
  <si>
    <t>НСПС 500х530 ВОДА ПЭ 100</t>
  </si>
  <si>
    <t>НСПС 560х530 ВОДА ПЭ 100</t>
  </si>
  <si>
    <t>НСПС 630х530 ВОДА ПЭ 100</t>
  </si>
  <si>
    <t>НСПС 630х630 ВОДА ПЭ 100</t>
  </si>
  <si>
    <t>НСПС 710х630 ВОДА ПЭ 100</t>
  </si>
  <si>
    <t xml:space="preserve">НСПС 710х720 ВОДА ПЭ 100 </t>
  </si>
  <si>
    <t>НСПС 800х720 ВОДА ПЭ 100</t>
  </si>
  <si>
    <t>НСПС 800х820 ВОДА ПЭ 100</t>
  </si>
  <si>
    <t>НСПС 900х820 ВОДА ПЭ 100</t>
  </si>
  <si>
    <t>НСПС 1000х1020 ВОДА ПЭ 100</t>
  </si>
  <si>
    <t>НСПС 1200х1220 ВОДА ПЭ 100</t>
  </si>
  <si>
    <t>НСПС 1400х1420 ВОДА ПЭ 100</t>
  </si>
  <si>
    <t>НСПС ВОДА</t>
  </si>
  <si>
    <t>НСПС ГАЗ</t>
  </si>
  <si>
    <t>НСПС 32х25 ГАЗ  ПЭ100</t>
  </si>
  <si>
    <t xml:space="preserve">НСПС 40х32 ГАЗ  ПЭ100 </t>
  </si>
  <si>
    <t>НСПС 50х40 ГАЗ  ПЭ100</t>
  </si>
  <si>
    <t>НСПС 63х57 ГАЗ ПЭ100</t>
  </si>
  <si>
    <t>НСПС 75х76 ГАЗ ПЭ100</t>
  </si>
  <si>
    <t>НСПС 90х89 ГАЗ ПЭ100</t>
  </si>
  <si>
    <t>НСПС 110х108 ГАЗ ПЭ100</t>
  </si>
  <si>
    <t>НСПС 125х108 ГАЗ ПЭ100</t>
  </si>
  <si>
    <t>НСПС 140х133 ГАЗ ПЭ100</t>
  </si>
  <si>
    <t>НСПС 160х159 ГАЗ ПЭ100</t>
  </si>
  <si>
    <t>НСПС 180х159 ГАЗ ПЭ100</t>
  </si>
  <si>
    <t>НСПС 200х168 ГАЗ ПЭ100</t>
  </si>
  <si>
    <t>НСПС 225х219 ГАЗ ПЭ100</t>
  </si>
  <si>
    <t>НСПС 250х219 ГАЗ ПЭ100</t>
  </si>
  <si>
    <t>НСПС 250х273 ГАЗ ПЭ100</t>
  </si>
  <si>
    <t>НСПС 280х273 ГАЗ ПЭ100</t>
  </si>
  <si>
    <t>НСПС 315х273 ГАЗ ПЭ100</t>
  </si>
  <si>
    <t>НСПС 315х325 ГАЗ ПЭ100</t>
  </si>
  <si>
    <t>НСПС 355х325 ГАЗ ПЭ100</t>
  </si>
  <si>
    <t>НСПС 400х377 ГАЗ ПЭ100</t>
  </si>
  <si>
    <t>НСПС 400х426 ГАЗ ПЭ100</t>
  </si>
  <si>
    <t>НСПС 450х426 ГАЗ ПЭ100</t>
  </si>
  <si>
    <t>НСПС 500х426 ГАЗ ПЭ100</t>
  </si>
  <si>
    <t>НСПС 500х530 ГАЗ ПЭ100</t>
  </si>
  <si>
    <t xml:space="preserve">НСПС 560х530 ГАЗ ПЭ100 </t>
  </si>
  <si>
    <t>НСПС 630х530 ГАЗ ПЭ100</t>
  </si>
  <si>
    <t xml:space="preserve">НСПС 630х630 ГАЗ ПЭ100 </t>
  </si>
  <si>
    <t>SDR 9</t>
  </si>
  <si>
    <t>Цокольные вводы</t>
  </si>
  <si>
    <t xml:space="preserve"> ЦВ-Г 32х25 ПЭ100 SDR11 ( сталь ГОСТ 3262) без футляра</t>
  </si>
  <si>
    <t>1м х 2м</t>
  </si>
  <si>
    <t>1,5м х 2м</t>
  </si>
  <si>
    <t>2м х 2м</t>
  </si>
  <si>
    <t xml:space="preserve"> ЦВ-Г 32х32 ПЭ100 SDR11 ( сталь ГОСТ 8732) без футляра</t>
  </si>
  <si>
    <t xml:space="preserve"> ЦВ-Г 40х32 ПЭ100 SDR11 ( сталь ГОСТ 3262) без футляра</t>
  </si>
  <si>
    <t xml:space="preserve"> ЦВ-Г 63х57 ПЭ100 SDR11 ( сталь ГОСТ 10705) без футляра</t>
  </si>
  <si>
    <t xml:space="preserve"> ЦВ-Г 90х89 ПЭ100 SDR11 ( сталь ГОСТ 10705) без футляра</t>
  </si>
  <si>
    <t xml:space="preserve"> ЦВ-Г 110х108 ПЭ100 SDR11 ( сталь ГОСТ 10705) без футляра</t>
  </si>
  <si>
    <t xml:space="preserve"> ЦВ-Г 160х159 ПЭ100 SDR11 ( сталь ГОСТ 10705) без футляра</t>
  </si>
  <si>
    <t xml:space="preserve"> ЦВ-Г 225х219 ПЭ100 SDR11 ( сталь ГОСТ 10705) без футляра</t>
  </si>
  <si>
    <t xml:space="preserve"> ЦВ-Г 315х273 ПЭ100 SDR11 ( сталь ГОСТ 10705) без футляра</t>
  </si>
  <si>
    <t xml:space="preserve"> ЦВ-Г 315х325 ПЭ100 SDR11 ( сталь ГОСТ 10705) без футляра</t>
  </si>
  <si>
    <t xml:space="preserve"> ЦВ-В 32х25 ПЭ100 SDR11 ( сталь ГОСТ 3262)</t>
  </si>
  <si>
    <t>L=2,7 м</t>
  </si>
  <si>
    <t xml:space="preserve"> ЦВ-В 63х57 ПЭ100 SDR11 ( сталь ГОСТ 10705)</t>
  </si>
  <si>
    <t xml:space="preserve"> ЦВ-В 90х89 ПЭ100 SDR11 ( сталь ГОСТ 10705)</t>
  </si>
  <si>
    <t xml:space="preserve"> ЦВ-В 110х108 ПЭ100 SDR11 ( сталь ГОСТ 10705)</t>
  </si>
  <si>
    <t xml:space="preserve"> ЦВ-В 160х159 ПЭ100 SDR11 ( сталь ГОСТ 10705)</t>
  </si>
  <si>
    <t xml:space="preserve"> ЦВ-В 225х219 ПЭ100 SDR11 ( сталь ГОСТ 10705)</t>
  </si>
  <si>
    <t xml:space="preserve"> ЦВ-В 315х273 ПЭ100 SDR11 ( сталь ГОСТ 10705)</t>
  </si>
  <si>
    <t xml:space="preserve"> ЦВ-В 315х325 ПЭ100 SDR11 ( сталь ГОСТ 10705)</t>
  </si>
  <si>
    <t>Цена прайс</t>
  </si>
  <si>
    <t>Размер</t>
  </si>
  <si>
    <t>х</t>
  </si>
  <si>
    <t>www.tattrub.ru</t>
  </si>
  <si>
    <t>zakaz@tattrub.ru</t>
  </si>
  <si>
    <t>ПРАЙС 
НСПС (неразъемное соединение полиэтилен-сталь)
Цокольные вводы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</si>
</sst>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\ &quot;₽&quot;"/>
    <numFmt numFmtId="166" formatCode="[$€-2]\ #,##0.0"/>
    <numFmt numFmtId="167" formatCode="_-* #,##0\ _₽_-;\-* #,##0\ _₽_-;_-* &quot;-&quot;??\ _₽_-;_-@_-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6"/>
      <color rgb="FF000099"/>
      <name val="Times New Roman"/>
      <family val="1"/>
      <charset val="204"/>
    </font>
    <font>
      <b/>
      <sz val="14"/>
      <color rgb="FF00009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56CBB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26">
    <xf numFmtId="0" fontId="0" fillId="0" borderId="0" xfId="0" applyAlignment="1">
      <alignment horizontal="left" vertical="top"/>
    </xf>
    <xf numFmtId="0" fontId="5" fillId="3" borderId="20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5" fillId="3" borderId="21" xfId="0" applyFont="1" applyFill="1" applyBorder="1" applyAlignment="1" applyProtection="1">
      <alignment vertical="center"/>
      <protection hidden="1"/>
    </xf>
    <xf numFmtId="0" fontId="8" fillId="5" borderId="28" xfId="0" applyFont="1" applyFill="1" applyBorder="1" applyAlignment="1" applyProtection="1">
      <alignment horizontal="center" vertical="center" wrapText="1"/>
      <protection hidden="1"/>
    </xf>
    <xf numFmtId="9" fontId="10" fillId="3" borderId="29" xfId="2" applyFont="1" applyFill="1" applyBorder="1" applyAlignment="1" applyProtection="1">
      <alignment horizontal="center" vertical="center"/>
      <protection locked="0" hidden="1"/>
    </xf>
    <xf numFmtId="0" fontId="11" fillId="3" borderId="15" xfId="0" applyFont="1" applyFill="1" applyBorder="1" applyAlignment="1" applyProtection="1">
      <alignment horizontal="center" vertical="center" wrapText="1"/>
      <protection hidden="1"/>
    </xf>
    <xf numFmtId="0" fontId="5" fillId="3" borderId="22" xfId="0" applyFont="1" applyFill="1" applyBorder="1" applyAlignment="1" applyProtection="1">
      <alignment vertical="center"/>
      <protection hidden="1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5" fillId="3" borderId="18" xfId="0" applyFont="1" applyFill="1" applyBorder="1" applyAlignment="1" applyProtection="1">
      <alignment horizontal="left" vertical="center"/>
      <protection hidden="1"/>
    </xf>
    <xf numFmtId="166" fontId="12" fillId="3" borderId="18" xfId="3" applyNumberFormat="1" applyFont="1" applyFill="1" applyBorder="1" applyAlignment="1" applyProtection="1">
      <alignment horizontal="left" vertic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left" vertical="center"/>
      <protection hidden="1"/>
    </xf>
    <xf numFmtId="166" fontId="12" fillId="3" borderId="0" xfId="3" applyNumberFormat="1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166" fontId="5" fillId="3" borderId="0" xfId="0" applyNumberFormat="1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wrapText="1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4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wrapText="1"/>
      <protection hidden="1"/>
    </xf>
    <xf numFmtId="0" fontId="5" fillId="3" borderId="0" xfId="0" applyFont="1" applyFill="1" applyProtection="1">
      <protection hidden="1"/>
    </xf>
    <xf numFmtId="1" fontId="5" fillId="3" borderId="30" xfId="0" applyNumberFormat="1" applyFont="1" applyFill="1" applyBorder="1" applyAlignment="1" applyProtection="1">
      <alignment horizontal="left" vertical="center" shrinkToFit="1"/>
      <protection hidden="1"/>
    </xf>
    <xf numFmtId="1" fontId="5" fillId="4" borderId="15" xfId="0" applyNumberFormat="1" applyFont="1" applyFill="1" applyBorder="1" applyAlignment="1" applyProtection="1">
      <alignment horizontal="left" vertical="center" shrinkToFit="1"/>
      <protection hidden="1"/>
    </xf>
    <xf numFmtId="1" fontId="5" fillId="4" borderId="16" xfId="0" applyNumberFormat="1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6" fontId="5" fillId="0" borderId="0" xfId="0" applyNumberFormat="1" applyFont="1" applyAlignment="1" applyProtection="1">
      <alignment horizontal="left" vertical="center"/>
      <protection hidden="1"/>
    </xf>
    <xf numFmtId="0" fontId="13" fillId="3" borderId="14" xfId="0" applyFont="1" applyFill="1" applyBorder="1" applyAlignment="1" applyProtection="1">
      <alignment horizontal="center" vertical="center" wrapText="1"/>
      <protection hidden="1"/>
    </xf>
    <xf numFmtId="165" fontId="5" fillId="4" borderId="4" xfId="1" applyNumberFormat="1" applyFont="1" applyFill="1" applyBorder="1" applyAlignment="1" applyProtection="1">
      <alignment horizontal="right" vertical="center" shrinkToFit="1"/>
      <protection hidden="1"/>
    </xf>
    <xf numFmtId="165" fontId="5" fillId="3" borderId="8" xfId="1" applyNumberFormat="1" applyFont="1" applyFill="1" applyBorder="1" applyAlignment="1" applyProtection="1">
      <alignment horizontal="right" vertical="center" shrinkToFit="1"/>
      <protection hidden="1"/>
    </xf>
    <xf numFmtId="165" fontId="5" fillId="3" borderId="9" xfId="1" applyNumberFormat="1" applyFont="1" applyFill="1" applyBorder="1" applyAlignment="1" applyProtection="1">
      <alignment horizontal="right" vertical="center" shrinkToFit="1"/>
      <protection hidden="1"/>
    </xf>
    <xf numFmtId="165" fontId="5" fillId="4" borderId="7" xfId="1" applyNumberFormat="1" applyFont="1" applyFill="1" applyBorder="1" applyAlignment="1" applyProtection="1">
      <alignment horizontal="right" vertical="center" shrinkToFit="1"/>
      <protection hidden="1"/>
    </xf>
    <xf numFmtId="165" fontId="5" fillId="4" borderId="13" xfId="1" applyNumberFormat="1" applyFont="1" applyFill="1" applyBorder="1" applyAlignment="1" applyProtection="1">
      <alignment horizontal="right" vertical="center" shrinkToFit="1"/>
      <protection hidden="1"/>
    </xf>
    <xf numFmtId="165" fontId="5" fillId="4" borderId="17" xfId="1" applyNumberFormat="1" applyFont="1" applyFill="1" applyBorder="1" applyAlignment="1" applyProtection="1">
      <alignment horizontal="right" vertical="center" shrinkToFit="1"/>
      <protection hidden="1"/>
    </xf>
    <xf numFmtId="165" fontId="5" fillId="3" borderId="4" xfId="1" applyNumberFormat="1" applyFont="1" applyFill="1" applyBorder="1" applyAlignment="1" applyProtection="1">
      <alignment horizontal="right" vertical="center" shrinkToFit="1"/>
      <protection hidden="1"/>
    </xf>
    <xf numFmtId="1" fontId="5" fillId="3" borderId="15" xfId="0" applyNumberFormat="1" applyFont="1" applyFill="1" applyBorder="1" applyAlignment="1" applyProtection="1">
      <alignment horizontal="left" vertical="center" shrinkToFit="1"/>
      <protection hidden="1"/>
    </xf>
    <xf numFmtId="165" fontId="5" fillId="3" borderId="7" xfId="1" applyNumberFormat="1" applyFont="1" applyFill="1" applyBorder="1" applyAlignment="1" applyProtection="1">
      <alignment horizontal="right" vertical="center" shrinkToFit="1"/>
      <protection hidden="1"/>
    </xf>
    <xf numFmtId="1" fontId="5" fillId="3" borderId="16" xfId="0" applyNumberFormat="1" applyFont="1" applyFill="1" applyBorder="1" applyAlignment="1" applyProtection="1">
      <alignment horizontal="left" vertical="center" shrinkToFi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166" fontId="12" fillId="3" borderId="1" xfId="3" applyNumberFormat="1" applyFont="1" applyFill="1" applyBorder="1" applyAlignment="1" applyProtection="1">
      <alignment horizontal="left" vertical="center"/>
      <protection hidden="1"/>
    </xf>
    <xf numFmtId="166" fontId="12" fillId="3" borderId="2" xfId="3" applyNumberFormat="1" applyFont="1" applyFill="1" applyBorder="1" applyAlignment="1" applyProtection="1">
      <alignment horizontal="left" vertical="center"/>
      <protection hidden="1"/>
    </xf>
    <xf numFmtId="1" fontId="5" fillId="3" borderId="37" xfId="0" applyNumberFormat="1" applyFont="1" applyFill="1" applyBorder="1" applyAlignment="1" applyProtection="1">
      <alignment horizontal="left" vertical="center" shrinkToFit="1"/>
      <protection hidden="1"/>
    </xf>
    <xf numFmtId="165" fontId="5" fillId="3" borderId="8" xfId="1" applyNumberFormat="1" applyFont="1" applyFill="1" applyBorder="1" applyAlignment="1" applyProtection="1">
      <alignment horizontal="center" vertical="center" shrinkToFit="1"/>
      <protection hidden="1"/>
    </xf>
    <xf numFmtId="165" fontId="5" fillId="4" borderId="4" xfId="1" applyNumberFormat="1" applyFont="1" applyFill="1" applyBorder="1" applyAlignment="1" applyProtection="1">
      <alignment horizontal="center" vertical="center" shrinkToFit="1"/>
      <protection hidden="1"/>
    </xf>
    <xf numFmtId="1" fontId="5" fillId="4" borderId="31" xfId="0" applyNumberFormat="1" applyFont="1" applyFill="1" applyBorder="1" applyAlignment="1" applyProtection="1">
      <alignment horizontal="left" vertical="center" shrinkToFit="1"/>
      <protection hidden="1"/>
    </xf>
    <xf numFmtId="1" fontId="5" fillId="3" borderId="31" xfId="0" applyNumberFormat="1" applyFont="1" applyFill="1" applyBorder="1" applyAlignment="1" applyProtection="1">
      <alignment horizontal="left" vertical="center" shrinkToFit="1"/>
      <protection hidden="1"/>
    </xf>
    <xf numFmtId="165" fontId="5" fillId="4" borderId="13" xfId="1" applyNumberFormat="1" applyFont="1" applyFill="1" applyBorder="1" applyAlignment="1" applyProtection="1">
      <alignment horizontal="center" vertical="center" shrinkToFit="1"/>
      <protection hidden="1"/>
    </xf>
    <xf numFmtId="1" fontId="5" fillId="3" borderId="33" xfId="0" applyNumberFormat="1" applyFont="1" applyFill="1" applyBorder="1" applyAlignment="1" applyProtection="1">
      <alignment horizontal="left" vertical="center" shrinkToFit="1"/>
      <protection hidden="1"/>
    </xf>
    <xf numFmtId="167" fontId="5" fillId="4" borderId="4" xfId="1" applyNumberFormat="1" applyFont="1" applyFill="1" applyBorder="1" applyAlignment="1" applyProtection="1">
      <alignment horizontal="right" vertical="center" shrinkToFit="1"/>
      <protection hidden="1"/>
    </xf>
    <xf numFmtId="167" fontId="5" fillId="4" borderId="7" xfId="1" applyNumberFormat="1" applyFont="1" applyFill="1" applyBorder="1" applyAlignment="1" applyProtection="1">
      <alignment horizontal="right" vertical="center" shrinkToFit="1"/>
      <protection hidden="1"/>
    </xf>
    <xf numFmtId="167" fontId="5" fillId="3" borderId="4" xfId="1" applyNumberFormat="1" applyFont="1" applyFill="1" applyBorder="1" applyAlignment="1" applyProtection="1">
      <alignment horizontal="right" vertical="center" shrinkToFit="1"/>
      <protection hidden="1"/>
    </xf>
    <xf numFmtId="167" fontId="5" fillId="3" borderId="7" xfId="1" applyNumberFormat="1" applyFont="1" applyFill="1" applyBorder="1" applyAlignment="1" applyProtection="1">
      <alignment horizontal="right" vertical="center" shrinkToFit="1"/>
      <protection hidden="1"/>
    </xf>
    <xf numFmtId="167" fontId="5" fillId="3" borderId="5" xfId="1" applyNumberFormat="1" applyFont="1" applyFill="1" applyBorder="1" applyAlignment="1" applyProtection="1">
      <alignment horizontal="center" vertical="center" shrinkToFit="1"/>
      <protection hidden="1"/>
    </xf>
    <xf numFmtId="167" fontId="5" fillId="3" borderId="6" xfId="1" applyNumberFormat="1" applyFont="1" applyFill="1" applyBorder="1" applyAlignment="1" applyProtection="1">
      <alignment horizontal="center" vertical="center" shrinkToFit="1"/>
      <protection hidden="1"/>
    </xf>
    <xf numFmtId="167" fontId="5" fillId="4" borderId="4" xfId="1" applyNumberFormat="1" applyFont="1" applyFill="1" applyBorder="1" applyAlignment="1" applyProtection="1">
      <alignment horizontal="center" vertical="center" shrinkToFit="1"/>
      <protection hidden="1"/>
    </xf>
    <xf numFmtId="167" fontId="5" fillId="4" borderId="7" xfId="1" applyNumberFormat="1" applyFont="1" applyFill="1" applyBorder="1" applyAlignment="1" applyProtection="1">
      <alignment horizontal="center" vertical="center" shrinkToFit="1"/>
      <protection hidden="1"/>
    </xf>
    <xf numFmtId="167" fontId="5" fillId="3" borderId="4" xfId="1" applyNumberFormat="1" applyFont="1" applyFill="1" applyBorder="1" applyAlignment="1" applyProtection="1">
      <alignment horizontal="center" vertical="center" shrinkToFit="1"/>
      <protection hidden="1"/>
    </xf>
    <xf numFmtId="167" fontId="5" fillId="3" borderId="7" xfId="1" applyNumberFormat="1" applyFont="1" applyFill="1" applyBorder="1" applyAlignment="1" applyProtection="1">
      <alignment horizontal="center" vertical="center" shrinkToFit="1"/>
      <protection hidden="1"/>
    </xf>
    <xf numFmtId="167" fontId="5" fillId="4" borderId="13" xfId="1" applyNumberFormat="1" applyFont="1" applyFill="1" applyBorder="1" applyAlignment="1" applyProtection="1">
      <alignment horizontal="center" vertical="center" shrinkToFit="1"/>
      <protection hidden="1"/>
    </xf>
    <xf numFmtId="167" fontId="5" fillId="4" borderId="17" xfId="1" applyNumberFormat="1" applyFont="1" applyFill="1" applyBorder="1" applyAlignment="1" applyProtection="1">
      <alignment horizontal="center" vertical="center" shrinkToFit="1"/>
      <protection hidden="1"/>
    </xf>
    <xf numFmtId="167" fontId="5" fillId="3" borderId="8" xfId="1" applyNumberFormat="1" applyFont="1" applyFill="1" applyBorder="1" applyAlignment="1" applyProtection="1">
      <alignment horizontal="right" vertical="center" shrinkToFit="1"/>
      <protection hidden="1"/>
    </xf>
    <xf numFmtId="167" fontId="5" fillId="3" borderId="9" xfId="1" applyNumberFormat="1" applyFont="1" applyFill="1" applyBorder="1" applyAlignment="1" applyProtection="1">
      <alignment horizontal="right" vertical="center" shrinkToFit="1"/>
      <protection hidden="1"/>
    </xf>
    <xf numFmtId="167" fontId="5" fillId="3" borderId="38" xfId="1" applyNumberFormat="1" applyFont="1" applyFill="1" applyBorder="1" applyAlignment="1" applyProtection="1">
      <alignment horizontal="right" vertical="center" shrinkToFit="1"/>
      <protection hidden="1"/>
    </xf>
    <xf numFmtId="167" fontId="5" fillId="3" borderId="39" xfId="1" applyNumberFormat="1" applyFont="1" applyFill="1" applyBorder="1" applyAlignment="1" applyProtection="1">
      <alignment horizontal="right" vertical="center" shrinkToFit="1"/>
      <protection hidden="1"/>
    </xf>
    <xf numFmtId="1" fontId="5" fillId="4" borderId="46" xfId="0" applyNumberFormat="1" applyFont="1" applyFill="1" applyBorder="1" applyAlignment="1" applyProtection="1">
      <alignment horizontal="left" vertical="center" shrinkToFit="1"/>
      <protection hidden="1"/>
    </xf>
    <xf numFmtId="167" fontId="5" fillId="4" borderId="38" xfId="1" applyNumberFormat="1" applyFont="1" applyFill="1" applyBorder="1" applyAlignment="1" applyProtection="1">
      <alignment horizontal="center" vertical="center" shrinkToFi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167" fontId="5" fillId="3" borderId="13" xfId="1" applyNumberFormat="1" applyFont="1" applyFill="1" applyBorder="1" applyAlignment="1" applyProtection="1">
      <alignment horizontal="center" vertical="center" shrinkToFit="1"/>
      <protection hidden="1"/>
    </xf>
    <xf numFmtId="167" fontId="5" fillId="3" borderId="17" xfId="1" applyNumberFormat="1" applyFont="1" applyFill="1" applyBorder="1" applyAlignment="1" applyProtection="1">
      <alignment horizontal="center" vertical="center" shrinkToFi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8" fillId="5" borderId="23" xfId="0" applyFont="1" applyFill="1" applyBorder="1" applyAlignment="1" applyProtection="1">
      <alignment horizontal="center" vertical="center" wrapText="1"/>
      <protection hidden="1"/>
    </xf>
    <xf numFmtId="9" fontId="10" fillId="3" borderId="25" xfId="2" applyFont="1" applyFill="1" applyBorder="1" applyAlignment="1" applyProtection="1">
      <alignment horizontal="center" vertical="center"/>
      <protection locked="0" hidden="1"/>
    </xf>
    <xf numFmtId="0" fontId="11" fillId="3" borderId="14" xfId="0" applyFont="1" applyFill="1" applyBorder="1" applyAlignment="1" applyProtection="1">
      <alignment horizontal="center" vertical="center" wrapText="1"/>
      <protection hidden="1"/>
    </xf>
    <xf numFmtId="1" fontId="5" fillId="4" borderId="31" xfId="0" applyNumberFormat="1" applyFont="1" applyFill="1" applyBorder="1" applyAlignment="1" applyProtection="1">
      <alignment horizontal="left" vertical="center" shrinkToFit="1"/>
      <protection hidden="1"/>
    </xf>
    <xf numFmtId="1" fontId="5" fillId="4" borderId="42" xfId="0" applyNumberFormat="1" applyFont="1" applyFill="1" applyBorder="1" applyAlignment="1" applyProtection="1">
      <alignment horizontal="left" vertical="center" shrinkToFit="1"/>
      <protection hidden="1"/>
    </xf>
    <xf numFmtId="1" fontId="5" fillId="3" borderId="31" xfId="0" applyNumberFormat="1" applyFont="1" applyFill="1" applyBorder="1" applyAlignment="1" applyProtection="1">
      <alignment horizontal="left" vertical="center" shrinkToFit="1"/>
      <protection hidden="1"/>
    </xf>
    <xf numFmtId="1" fontId="5" fillId="3" borderId="42" xfId="0" applyNumberFormat="1" applyFont="1" applyFill="1" applyBorder="1" applyAlignment="1" applyProtection="1">
      <alignment horizontal="left" vertical="center" shrinkToFi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4" xfId="0" applyFont="1" applyFill="1" applyBorder="1" applyAlignment="1" applyProtection="1">
      <alignment horizontal="center" vertical="center" wrapText="1"/>
      <protection hidden="1"/>
    </xf>
    <xf numFmtId="1" fontId="5" fillId="3" borderId="44" xfId="0" applyNumberFormat="1" applyFont="1" applyFill="1" applyBorder="1" applyAlignment="1" applyProtection="1">
      <alignment horizontal="left" vertical="center" shrinkToFit="1"/>
      <protection hidden="1"/>
    </xf>
    <xf numFmtId="1" fontId="5" fillId="3" borderId="43" xfId="0" applyNumberFormat="1" applyFont="1" applyFill="1" applyBorder="1" applyAlignment="1" applyProtection="1">
      <alignment horizontal="left" vertical="center" shrinkToFit="1"/>
      <protection hidden="1"/>
    </xf>
    <xf numFmtId="1" fontId="5" fillId="4" borderId="32" xfId="0" applyNumberFormat="1" applyFont="1" applyFill="1" applyBorder="1" applyAlignment="1" applyProtection="1">
      <alignment horizontal="left" vertical="center" shrinkToFit="1"/>
      <protection hidden="1"/>
    </xf>
    <xf numFmtId="1" fontId="5" fillId="4" borderId="45" xfId="0" applyNumberFormat="1" applyFont="1" applyFill="1" applyBorder="1" applyAlignment="1" applyProtection="1">
      <alignment horizontal="left" vertical="center" shrinkToFit="1"/>
      <protection hidden="1"/>
    </xf>
    <xf numFmtId="0" fontId="5" fillId="3" borderId="1" xfId="0" applyFont="1" applyFill="1" applyBorder="1" applyAlignment="1" applyProtection="1">
      <alignment horizontal="center" wrapText="1"/>
      <protection hidden="1"/>
    </xf>
    <xf numFmtId="0" fontId="5" fillId="3" borderId="2" xfId="0" applyFont="1" applyFill="1" applyBorder="1" applyAlignment="1" applyProtection="1">
      <alignment horizontal="center" wrapText="1"/>
      <protection hidden="1"/>
    </xf>
    <xf numFmtId="0" fontId="5" fillId="3" borderId="3" xfId="0" applyFont="1" applyFill="1" applyBorder="1" applyAlignment="1" applyProtection="1">
      <alignment horizont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36" xfId="0" applyFont="1" applyFill="1" applyBorder="1" applyAlignment="1" applyProtection="1">
      <alignment horizontal="center" vertical="center" wrapText="1"/>
      <protection hidden="1"/>
    </xf>
    <xf numFmtId="0" fontId="6" fillId="6" borderId="34" xfId="0" applyFont="1" applyFill="1" applyBorder="1" applyAlignment="1" applyProtection="1">
      <alignment horizontal="center" vertical="center" wrapText="1"/>
      <protection hidden="1"/>
    </xf>
    <xf numFmtId="0" fontId="6" fillId="6" borderId="35" xfId="0" applyFont="1" applyFill="1" applyBorder="1" applyAlignment="1" applyProtection="1">
      <alignment horizontal="center" vertical="center" wrapTex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8" fillId="3" borderId="24" xfId="0" applyFont="1" applyFill="1" applyBorder="1" applyAlignment="1" applyProtection="1">
      <alignment horizontal="center" vertical="center" wrapText="1"/>
      <protection hidden="1"/>
    </xf>
    <xf numFmtId="0" fontId="8" fillId="3" borderId="25" xfId="0" applyFont="1" applyFill="1" applyBorder="1" applyAlignment="1" applyProtection="1">
      <alignment horizontal="center" vertical="center" wrapText="1"/>
      <protection hidden="1"/>
    </xf>
    <xf numFmtId="0" fontId="14" fillId="0" borderId="34" xfId="3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6" fillId="7" borderId="23" xfId="3" applyFont="1" applyFill="1" applyBorder="1" applyAlignment="1" applyProtection="1">
      <alignment horizontal="center" vertical="center" wrapText="1"/>
      <protection hidden="1"/>
    </xf>
    <xf numFmtId="0" fontId="6" fillId="7" borderId="25" xfId="3" applyFont="1" applyFill="1" applyBorder="1" applyAlignment="1" applyProtection="1">
      <alignment horizontal="center" vertical="center" wrapText="1"/>
      <protection hidden="1"/>
    </xf>
    <xf numFmtId="0" fontId="7" fillId="3" borderId="26" xfId="0" applyFont="1" applyFill="1" applyBorder="1" applyAlignment="1" applyProtection="1">
      <alignment horizontal="center" vertical="center" wrapText="1"/>
      <protection hidden="1"/>
    </xf>
    <xf numFmtId="0" fontId="9" fillId="3" borderId="27" xfId="0" applyFont="1" applyFill="1" applyBorder="1" applyAlignment="1" applyProtection="1">
      <alignment horizontal="center" vertical="center" wrapText="1"/>
      <protection hidden="1"/>
    </xf>
    <xf numFmtId="0" fontId="6" fillId="2" borderId="34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36" xfId="0" applyFont="1" applyFill="1" applyBorder="1" applyAlignment="1" applyProtection="1">
      <alignment horizontal="center" vertical="center"/>
      <protection hidden="1"/>
    </xf>
    <xf numFmtId="0" fontId="6" fillId="6" borderId="14" xfId="0" applyFont="1" applyFill="1" applyBorder="1" applyAlignment="1" applyProtection="1">
      <alignment horizontal="center" vertical="center" wrapText="1"/>
      <protection hidden="1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6" fillId="6" borderId="6" xfId="0" applyFont="1" applyFill="1" applyBorder="1" applyAlignment="1" applyProtection="1">
      <alignment horizontal="center" vertical="center" wrapText="1"/>
      <protection hidden="1"/>
    </xf>
    <xf numFmtId="1" fontId="5" fillId="4" borderId="41" xfId="0" applyNumberFormat="1" applyFont="1" applyFill="1" applyBorder="1" applyAlignment="1" applyProtection="1">
      <alignment horizontal="left" vertical="center" shrinkToFit="1"/>
      <protection hidden="1"/>
    </xf>
    <xf numFmtId="1" fontId="5" fillId="3" borderId="41" xfId="0" applyNumberFormat="1" applyFont="1" applyFill="1" applyBorder="1" applyAlignment="1" applyProtection="1">
      <alignment horizontal="left" vertical="center" shrinkToFi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6" fillId="2" borderId="40" xfId="0" applyFont="1" applyFill="1" applyBorder="1" applyAlignment="1" applyProtection="1">
      <alignment horizontal="left" vertical="center" wrapText="1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13" fillId="3" borderId="5" xfId="3" applyFont="1" applyFill="1" applyBorder="1" applyAlignment="1" applyProtection="1">
      <alignment horizontal="center" vertical="center" wrapText="1"/>
      <protection hidden="1"/>
    </xf>
    <xf numFmtId="0" fontId="13" fillId="3" borderId="6" xfId="3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</cellXfs>
  <cellStyles count="7">
    <cellStyle name="Гиперссылка" xfId="3" builtinId="8"/>
    <cellStyle name="Обычный" xfId="0" builtinId="0"/>
    <cellStyle name="Обычный 2" xfId="4" xr:uid="{00000000-0005-0000-0000-000002000000}"/>
    <cellStyle name="Обычный 3" xfId="6" xr:uid="{00000000-0005-0000-0000-000003000000}"/>
    <cellStyle name="Процентный" xfId="2" builtinId="5"/>
    <cellStyle name="Процентный 2" xfId="5" xr:uid="{00000000-0005-0000-0000-000005000000}"/>
    <cellStyle name="Финансовый" xfId="1" builtinId="3"/>
  </cellStyles>
  <dxfs count="0"/>
  <tableStyles count="0" defaultTableStyle="TableStyleMedium9" defaultPivotStyle="PivotStyleLight16"/>
  <colors>
    <mruColors>
      <color rgb="FF000099"/>
      <color rgb="FF056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https://tattrub.ru/" TargetMode="Externa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https://atlant-tat.com/" TargetMode="Externa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15</xdr:row>
      <xdr:rowOff>38100</xdr:rowOff>
    </xdr:from>
    <xdr:to>
      <xdr:col>1</xdr:col>
      <xdr:colOff>1940885</xdr:colOff>
      <xdr:row>22</xdr:row>
      <xdr:rowOff>104775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334125"/>
          <a:ext cx="169323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50</xdr:row>
      <xdr:rowOff>26068</xdr:rowOff>
    </xdr:from>
    <xdr:to>
      <xdr:col>1</xdr:col>
      <xdr:colOff>2057400</xdr:colOff>
      <xdr:row>54</xdr:row>
      <xdr:rowOff>228599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970793"/>
          <a:ext cx="1828800" cy="115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81</xdr:row>
      <xdr:rowOff>28575</xdr:rowOff>
    </xdr:from>
    <xdr:to>
      <xdr:col>1</xdr:col>
      <xdr:colOff>1957466</xdr:colOff>
      <xdr:row>85</xdr:row>
      <xdr:rowOff>171450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1488400"/>
          <a:ext cx="1766966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91</xdr:row>
      <xdr:rowOff>66675</xdr:rowOff>
    </xdr:from>
    <xdr:to>
      <xdr:col>1</xdr:col>
      <xdr:colOff>1913638</xdr:colOff>
      <xdr:row>103</xdr:row>
      <xdr:rowOff>161925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3907750"/>
          <a:ext cx="1627888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685802</xdr:rowOff>
    </xdr:from>
    <xdr:to>
      <xdr:col>1</xdr:col>
      <xdr:colOff>2090120</xdr:colOff>
      <xdr:row>2</xdr:row>
      <xdr:rowOff>352425</xdr:rowOff>
    </xdr:to>
    <xdr:pic>
      <xdr:nvPicPr>
        <xdr:cNvPr id="3" name="Рисунок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F0FAFA-F589-1D44-0296-E0138C62C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90577"/>
          <a:ext cx="2042495" cy="43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1333500</xdr:colOff>
      <xdr:row>1</xdr:row>
      <xdr:rowOff>600075</xdr:rowOff>
    </xdr:from>
    <xdr:to>
      <xdr:col>7</xdr:col>
      <xdr:colOff>647700</xdr:colOff>
      <xdr:row>2</xdr:row>
      <xdr:rowOff>200025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C831D170-AAC6-2424-6581-33E2583361AB}"/>
            </a:ext>
          </a:extLst>
        </xdr:cNvPr>
        <xdr:cNvCxnSpPr/>
      </xdr:nvCxnSpPr>
      <xdr:spPr>
        <a:xfrm flipH="1">
          <a:off x="11468100" y="704850"/>
          <a:ext cx="83820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609600</xdr:colOff>
      <xdr:row>1</xdr:row>
      <xdr:rowOff>257175</xdr:rowOff>
    </xdr:from>
    <xdr:to>
      <xdr:col>9</xdr:col>
      <xdr:colOff>381000</xdr:colOff>
      <xdr:row>3</xdr:row>
      <xdr:rowOff>57151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555DB23E-A523-463E-E9C6-56D4106FDC8B}"/>
            </a:ext>
          </a:extLst>
        </xdr:cNvPr>
        <xdr:cNvSpPr/>
      </xdr:nvSpPr>
      <xdr:spPr>
        <a:xfrm>
          <a:off x="12268200" y="361950"/>
          <a:ext cx="1495425" cy="101917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 b="0">
              <a:latin typeface="Times New Roman" panose="02020603050405020304" pitchFamily="18" charset="0"/>
              <a:cs typeface="Times New Roman" panose="02020603050405020304" pitchFamily="18" charset="0"/>
            </a:rPr>
            <a:t>Поставьте свою скидку, чтобы актуализировать прайс-лист.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257175</xdr:rowOff>
    </xdr:from>
    <xdr:to>
      <xdr:col>1</xdr:col>
      <xdr:colOff>1914525</xdr:colOff>
      <xdr:row>4</xdr:row>
      <xdr:rowOff>380941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90550"/>
          <a:ext cx="1819275" cy="1152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247650</xdr:colOff>
      <xdr:row>17</xdr:row>
      <xdr:rowOff>38100</xdr:rowOff>
    </xdr:from>
    <xdr:to>
      <xdr:col>1</xdr:col>
      <xdr:colOff>1940885</xdr:colOff>
      <xdr:row>24</xdr:row>
      <xdr:rowOff>104775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400675"/>
          <a:ext cx="169323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52</xdr:row>
      <xdr:rowOff>26068</xdr:rowOff>
    </xdr:from>
    <xdr:to>
      <xdr:col>1</xdr:col>
      <xdr:colOff>2057400</xdr:colOff>
      <xdr:row>56</xdr:row>
      <xdr:rowOff>228599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3913518"/>
          <a:ext cx="1828800" cy="115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attrub.ru/" TargetMode="External"/><Relationship Id="rId2" Type="http://schemas.openxmlformats.org/officeDocument/2006/relationships/hyperlink" Target="https://tattrub.ru/zapros" TargetMode="External"/><Relationship Id="rId1" Type="http://schemas.openxmlformats.org/officeDocument/2006/relationships/hyperlink" Target="https://tattrub.ru/files/tattrub_calculator_trub_pnd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tlant-tat.com/files/atlant_calculator_trub_pnd.xlsx" TargetMode="External"/><Relationship Id="rId2" Type="http://schemas.openxmlformats.org/officeDocument/2006/relationships/hyperlink" Target="http://www.atlant-tat.com/" TargetMode="External"/><Relationship Id="rId1" Type="http://schemas.openxmlformats.org/officeDocument/2006/relationships/hyperlink" Target="mailto:zapros@atlant-tat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atlant-tat.com/zap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17"/>
  <sheetViews>
    <sheetView tabSelected="1" zoomScale="85" zoomScaleNormal="85" workbookViewId="0">
      <selection activeCell="C4" sqref="C4"/>
    </sheetView>
  </sheetViews>
  <sheetFormatPr defaultRowHeight="18.75" x14ac:dyDescent="0.2"/>
  <cols>
    <col min="1" max="1" width="2.1640625" style="27" customWidth="1"/>
    <col min="2" max="2" width="38" style="3" customWidth="1"/>
    <col min="3" max="3" width="57.1640625" style="27" customWidth="1"/>
    <col min="4" max="4" width="26.6640625" style="28" customWidth="1"/>
    <col min="5" max="7" width="26.6640625" style="27" customWidth="1"/>
    <col min="8" max="8" width="13.6640625" style="27" customWidth="1"/>
    <col min="9" max="9" width="16.5" style="27" customWidth="1"/>
    <col min="10" max="10" width="12.5" style="27" bestFit="1" customWidth="1"/>
    <col min="11" max="13" width="15.5" style="27" bestFit="1" customWidth="1"/>
    <col min="14" max="15" width="13.5" style="27" bestFit="1" customWidth="1"/>
    <col min="16" max="20" width="9.33203125" style="27"/>
    <col min="21" max="47" width="9.33203125" style="3"/>
    <col min="48" max="16384" width="9.33203125" style="27"/>
  </cols>
  <sheetData>
    <row r="1" spans="1:37" ht="8.25" customHeight="1" thickBot="1" x14ac:dyDescent="0.25">
      <c r="A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s="3" customFormat="1" ht="60.75" customHeight="1" thickBot="1" x14ac:dyDescent="0.25">
      <c r="B2" s="1"/>
      <c r="C2" s="94" t="s">
        <v>112</v>
      </c>
      <c r="D2" s="95"/>
      <c r="E2" s="95"/>
      <c r="F2" s="95"/>
      <c r="G2" s="9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s="3" customFormat="1" ht="35.25" customHeight="1" thickBot="1" x14ac:dyDescent="0.25">
      <c r="B3" s="4"/>
      <c r="F3" s="73" t="s">
        <v>7</v>
      </c>
      <c r="G3" s="74">
        <v>0.15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s="3" customFormat="1" ht="36.75" customHeight="1" thickBot="1" x14ac:dyDescent="0.25">
      <c r="B4" s="4"/>
      <c r="C4" s="72" t="s">
        <v>2</v>
      </c>
      <c r="D4" s="97" t="s">
        <v>110</v>
      </c>
      <c r="E4" s="98"/>
      <c r="F4" s="99" t="s">
        <v>111</v>
      </c>
      <c r="G4" s="10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s="3" customFormat="1" ht="19.5" thickBot="1" x14ac:dyDescent="0.25">
      <c r="B5" s="4"/>
      <c r="C5" s="75" t="s">
        <v>3</v>
      </c>
      <c r="D5" s="101" t="s">
        <v>5</v>
      </c>
      <c r="E5" s="101"/>
      <c r="F5" s="102" t="s">
        <v>4</v>
      </c>
      <c r="G5" s="10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s="3" customFormat="1" ht="19.5" thickBot="1" x14ac:dyDescent="0.25">
      <c r="B6" s="8"/>
      <c r="C6" s="9" t="s">
        <v>11</v>
      </c>
      <c r="D6" s="104" t="s">
        <v>12</v>
      </c>
      <c r="E6" s="105"/>
      <c r="F6" s="102" t="s">
        <v>10</v>
      </c>
      <c r="G6" s="10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s="3" customFormat="1" ht="19.5" thickBot="1" x14ac:dyDescent="0.25">
      <c r="B7" s="106" t="s">
        <v>6</v>
      </c>
      <c r="C7" s="107"/>
      <c r="D7" s="107"/>
      <c r="E7" s="107"/>
      <c r="F7" s="107"/>
      <c r="G7" s="10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s="3" customFormat="1" x14ac:dyDescent="0.2">
      <c r="B8" s="41" t="s">
        <v>54</v>
      </c>
      <c r="C8" s="10"/>
      <c r="D8" s="11"/>
      <c r="E8" s="12"/>
      <c r="F8" s="10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s="3" customFormat="1" x14ac:dyDescent="0.2">
      <c r="B9" s="42" t="s">
        <v>55</v>
      </c>
      <c r="D9" s="14"/>
      <c r="E9" s="2"/>
      <c r="G9" s="1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s="3" customFormat="1" ht="19.5" thickBot="1" x14ac:dyDescent="0.25">
      <c r="B10" s="42" t="s">
        <v>84</v>
      </c>
      <c r="D10" s="14"/>
      <c r="E10" s="2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s="18" customFormat="1" ht="32.25" customHeight="1" thickBot="1" x14ac:dyDescent="0.35">
      <c r="B11" s="86"/>
      <c r="C11" s="92" t="s">
        <v>54</v>
      </c>
      <c r="D11" s="93"/>
      <c r="E11" s="93"/>
      <c r="F11" s="93"/>
      <c r="G11" s="91"/>
      <c r="H11" s="1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s="23" customFormat="1" ht="19.5" thickBot="1" x14ac:dyDescent="0.35">
      <c r="B12" s="87"/>
      <c r="C12" s="19" t="s">
        <v>9</v>
      </c>
      <c r="D12" s="20" t="s">
        <v>14</v>
      </c>
      <c r="E12" s="20" t="s">
        <v>15</v>
      </c>
      <c r="F12" s="20" t="s">
        <v>16</v>
      </c>
      <c r="G12" s="21" t="s">
        <v>17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s="23" customFormat="1" x14ac:dyDescent="0.3">
      <c r="B13" s="87"/>
      <c r="C13" s="49" t="s">
        <v>18</v>
      </c>
      <c r="D13" s="54">
        <f>IFERROR((1-$G$3)*'НСПС ЦВ - Атлант прайс'!D15,"х")</f>
        <v>246.5</v>
      </c>
      <c r="E13" s="54" t="str">
        <f>IFERROR((1-$G$3)*'НСПС ЦВ - Атлант прайс'!E15,"х")</f>
        <v>х</v>
      </c>
      <c r="F13" s="54" t="str">
        <f>IFERROR((1-$G$3)*'НСПС ЦВ - Атлант прайс'!F15,"х")</f>
        <v>х</v>
      </c>
      <c r="G13" s="55" t="str">
        <f>IFERROR((1-$G$3)*'НСПС ЦВ - Атлант прайс'!G15,"х")</f>
        <v>х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s="23" customFormat="1" x14ac:dyDescent="0.3">
      <c r="B14" s="87"/>
      <c r="C14" s="46" t="s">
        <v>19</v>
      </c>
      <c r="D14" s="56">
        <f>IFERROR((1-$G$3)*'НСПС ЦВ - Атлант прайс'!D16,"х")</f>
        <v>326.39999999999998</v>
      </c>
      <c r="E14" s="56" t="str">
        <f>IFERROR((1-$G$3)*'НСПС ЦВ - Атлант прайс'!E16,"х")</f>
        <v>х</v>
      </c>
      <c r="F14" s="56" t="str">
        <f>IFERROR((1-$G$3)*'НСПС ЦВ - Атлант прайс'!F16,"х")</f>
        <v>х</v>
      </c>
      <c r="G14" s="57" t="str">
        <f>IFERROR((1-$G$3)*'НСПС ЦВ - Атлант прайс'!G16,"х")</f>
        <v>х</v>
      </c>
      <c r="H14" s="2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s="23" customFormat="1" x14ac:dyDescent="0.3">
      <c r="B15" s="87"/>
      <c r="C15" s="47" t="s">
        <v>20</v>
      </c>
      <c r="D15" s="58">
        <f>IFERROR((1-$G$3)*'НСПС ЦВ - Атлант прайс'!D17,"х")</f>
        <v>426.7</v>
      </c>
      <c r="E15" s="58" t="str">
        <f>IFERROR((1-$G$3)*'НСПС ЦВ - Атлант прайс'!E17,"х")</f>
        <v>х</v>
      </c>
      <c r="F15" s="58" t="str">
        <f>IFERROR((1-$G$3)*'НСПС ЦВ - Атлант прайс'!F17,"х")</f>
        <v>х</v>
      </c>
      <c r="G15" s="59" t="str">
        <f>IFERROR((1-$G$3)*'НСПС ЦВ - Атлант прайс'!G17,"х")</f>
        <v>х</v>
      </c>
      <c r="H15" s="2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s="23" customFormat="1" x14ac:dyDescent="0.3">
      <c r="B16" s="87"/>
      <c r="C16" s="46" t="s">
        <v>21</v>
      </c>
      <c r="D16" s="56">
        <f>IFERROR((1-$G$3)*'НСПС ЦВ - Атлант прайс'!D18,"х")</f>
        <v>528.69999999999993</v>
      </c>
      <c r="E16" s="56">
        <f>IFERROR((1-$G$3)*'НСПС ЦВ - Атлант прайс'!E18,"х")</f>
        <v>472.59999999999997</v>
      </c>
      <c r="F16" s="56">
        <f>IFERROR((1-$G$3)*'НСПС ЦВ - Атлант прайс'!F18,"х")</f>
        <v>449.65</v>
      </c>
      <c r="G16" s="57" t="str">
        <f>IFERROR((1-$G$3)*'НСПС ЦВ - Атлант прайс'!G18,"х")</f>
        <v>х</v>
      </c>
      <c r="H16" s="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2:37" s="23" customFormat="1" x14ac:dyDescent="0.3">
      <c r="B17" s="87"/>
      <c r="C17" s="47" t="s">
        <v>22</v>
      </c>
      <c r="D17" s="58">
        <f>IFERROR((1-$G$3)*'НСПС ЦВ - Атлант прайс'!D19,"х")</f>
        <v>791.35</v>
      </c>
      <c r="E17" s="58">
        <f>IFERROR((1-$G$3)*'НСПС ЦВ - Атлант прайс'!E19,"х")</f>
        <v>752.25</v>
      </c>
      <c r="F17" s="58">
        <f>IFERROR((1-$G$3)*'НСПС ЦВ - Атлант прайс'!F19,"х")</f>
        <v>714.85</v>
      </c>
      <c r="G17" s="59">
        <f>IFERROR((1-$G$3)*'НСПС ЦВ - Атлант прайс'!G19,"х")</f>
        <v>684.25</v>
      </c>
      <c r="H17" s="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2:37" s="23" customFormat="1" x14ac:dyDescent="0.3">
      <c r="B18" s="87"/>
      <c r="C18" s="46" t="s">
        <v>23</v>
      </c>
      <c r="D18" s="56">
        <f>IFERROR((1-$G$3)*'НСПС ЦВ - Атлант прайс'!D20,"х")</f>
        <v>1083.75</v>
      </c>
      <c r="E18" s="56">
        <f>IFERROR((1-$G$3)*'НСПС ЦВ - Атлант прайс'!E20,"х")</f>
        <v>1001.3</v>
      </c>
      <c r="F18" s="56">
        <f>IFERROR((1-$G$3)*'НСПС ЦВ - Атлант прайс'!F20,"х")</f>
        <v>947.75</v>
      </c>
      <c r="G18" s="57">
        <f>IFERROR((1-$G$3)*'НСПС ЦВ - Атлант прайс'!G20,"х")</f>
        <v>901.85</v>
      </c>
      <c r="H18" s="2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2:37" s="23" customFormat="1" x14ac:dyDescent="0.3">
      <c r="B19" s="87"/>
      <c r="C19" s="47" t="s">
        <v>24</v>
      </c>
      <c r="D19" s="58">
        <f>IFERROR((1-$G$3)*'НСПС ЦВ - Атлант прайс'!D21,"х")</f>
        <v>1410.1499999999999</v>
      </c>
      <c r="E19" s="58">
        <f>IFERROR((1-$G$3)*'НСПС ЦВ - Атлант прайс'!E21,"х")</f>
        <v>1311.55</v>
      </c>
      <c r="F19" s="58">
        <f>IFERROR((1-$G$3)*'НСПС ЦВ - Атлант прайс'!F21,"х")</f>
        <v>1227.3999999999999</v>
      </c>
      <c r="G19" s="59">
        <f>IFERROR((1-$G$3)*'НСПС ЦВ - Атлант прайс'!G21,"х")</f>
        <v>1155.1499999999999</v>
      </c>
      <c r="H19" s="2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2:37" s="23" customFormat="1" x14ac:dyDescent="0.3">
      <c r="B20" s="87"/>
      <c r="C20" s="46" t="s">
        <v>25</v>
      </c>
      <c r="D20" s="56">
        <f>IFERROR((1-$G$3)*'НСПС ЦВ - Атлант прайс'!D22,"х")</f>
        <v>1674.5</v>
      </c>
      <c r="E20" s="56" t="str">
        <f>IFERROR((1-$G$3)*'НСПС ЦВ - Атлант прайс'!E22,"х")</f>
        <v>х</v>
      </c>
      <c r="F20" s="56" t="str">
        <f>IFERROR((1-$G$3)*'НСПС ЦВ - Атлант прайс'!F22,"х")</f>
        <v>х</v>
      </c>
      <c r="G20" s="57" t="str">
        <f>IFERROR((1-$G$3)*'НСПС ЦВ - Атлант прайс'!G22,"х")</f>
        <v>х</v>
      </c>
      <c r="H20" s="2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2:37" s="23" customFormat="1" x14ac:dyDescent="0.3">
      <c r="B21" s="87"/>
      <c r="C21" s="47" t="s">
        <v>26</v>
      </c>
      <c r="D21" s="58">
        <f>IFERROR((1-$G$3)*'НСПС ЦВ - Атлант прайс'!D23,"х")</f>
        <v>2275.4499999999998</v>
      </c>
      <c r="E21" s="58">
        <f>IFERROR((1-$G$3)*'НСПС ЦВ - Атлант прайс'!E23,"х")</f>
        <v>2113.1</v>
      </c>
      <c r="F21" s="58">
        <f>IFERROR((1-$G$3)*'НСПС ЦВ - Атлант прайс'!F23,"х")</f>
        <v>1970.3</v>
      </c>
      <c r="G21" s="59">
        <f>IFERROR((1-$G$3)*'НСПС ЦВ - Атлант прайс'!G23,"х")</f>
        <v>1890.3999999999999</v>
      </c>
      <c r="H21" s="2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37" s="23" customFormat="1" x14ac:dyDescent="0.3">
      <c r="B22" s="87"/>
      <c r="C22" s="46" t="s">
        <v>27</v>
      </c>
      <c r="D22" s="56">
        <f>IFERROR((1-$G$3)*'НСПС ЦВ - Атлант прайс'!D24,"х")</f>
        <v>3438.25</v>
      </c>
      <c r="E22" s="56">
        <f>IFERROR((1-$G$3)*'НСПС ЦВ - Атлант прайс'!E24,"х")</f>
        <v>3172.2</v>
      </c>
      <c r="F22" s="56">
        <f>IFERROR((1-$G$3)*'НСПС ЦВ - Атлант прайс'!F24,"х")</f>
        <v>2958.85</v>
      </c>
      <c r="G22" s="57">
        <f>IFERROR((1-$G$3)*'НСПС ЦВ - Атлант прайс'!G24,"х")</f>
        <v>2786.2999999999997</v>
      </c>
      <c r="H22" s="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2:37" s="23" customFormat="1" x14ac:dyDescent="0.3">
      <c r="B23" s="87"/>
      <c r="C23" s="47" t="s">
        <v>28</v>
      </c>
      <c r="D23" s="58">
        <f>IFERROR((1-$G$3)*'НСПС ЦВ - Атлант прайс'!D25,"х")</f>
        <v>3901.5</v>
      </c>
      <c r="E23" s="58">
        <f>IFERROR((1-$G$3)*'НСПС ЦВ - Атлант прайс'!E25,"х")</f>
        <v>3606.5499999999997</v>
      </c>
      <c r="F23" s="58" t="str">
        <f>IFERROR((1-$G$3)*'НСПС ЦВ - Атлант прайс'!F25,"х")</f>
        <v>х</v>
      </c>
      <c r="G23" s="59" t="str">
        <f>IFERROR((1-$G$3)*'НСПС ЦВ - Атлант прайс'!G25,"х")</f>
        <v>х</v>
      </c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2:37" s="23" customFormat="1" x14ac:dyDescent="0.3">
      <c r="B24" s="87"/>
      <c r="C24" s="46" t="s">
        <v>29</v>
      </c>
      <c r="D24" s="56">
        <f>IFERROR((1-$G$3)*'НСПС ЦВ - Атлант прайс'!D26,"х")</f>
        <v>5710.3</v>
      </c>
      <c r="E24" s="56" t="str">
        <f>IFERROR((1-$G$3)*'НСПС ЦВ - Атлант прайс'!E26,"х")</f>
        <v>х</v>
      </c>
      <c r="F24" s="56" t="str">
        <f>IFERROR((1-$G$3)*'НСПС ЦВ - Атлант прайс'!F26,"х")</f>
        <v>х</v>
      </c>
      <c r="G24" s="57" t="str">
        <f>IFERROR((1-$G$3)*'НСПС ЦВ - Атлант прайс'!G26,"х")</f>
        <v>х</v>
      </c>
      <c r="H24" s="2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2:37" s="23" customFormat="1" x14ac:dyDescent="0.3">
      <c r="B25" s="87"/>
      <c r="C25" s="47" t="s">
        <v>30</v>
      </c>
      <c r="D25" s="58">
        <f>IFERROR((1-$G$3)*'НСПС ЦВ - Атлант прайс'!D27,"х")</f>
        <v>7444.3</v>
      </c>
      <c r="E25" s="58">
        <f>IFERROR((1-$G$3)*'НСПС ЦВ - Атлант прайс'!E27,"х")</f>
        <v>6910.5</v>
      </c>
      <c r="F25" s="58">
        <f>IFERROR((1-$G$3)*'НСПС ЦВ - Атлант прайс'!F27,"х")</f>
        <v>6324</v>
      </c>
      <c r="G25" s="59">
        <f>IFERROR((1-$G$3)*'НСПС ЦВ - Атлант прайс'!G27,"х")</f>
        <v>6237.3</v>
      </c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2:37" s="23" customFormat="1" x14ac:dyDescent="0.3">
      <c r="B26" s="87"/>
      <c r="C26" s="46" t="s">
        <v>31</v>
      </c>
      <c r="D26" s="56">
        <f>IFERROR((1-$G$3)*'НСПС ЦВ - Атлант прайс'!D28,"х")</f>
        <v>7856.55</v>
      </c>
      <c r="E26" s="56">
        <f>IFERROR((1-$G$3)*'НСПС ЦВ - Атлант прайс'!E28,"х")</f>
        <v>7281.95</v>
      </c>
      <c r="F26" s="56">
        <f>IFERROR((1-$G$3)*'НСПС ЦВ - Атлант прайс'!F28,"х")</f>
        <v>6792.3499999999995</v>
      </c>
      <c r="G26" s="57">
        <f>IFERROR((1-$G$3)*'НСПС ЦВ - Атлант прайс'!G28,"х")</f>
        <v>6095.3499999999995</v>
      </c>
      <c r="H26" s="2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2:37" s="23" customFormat="1" x14ac:dyDescent="0.3">
      <c r="B27" s="87"/>
      <c r="C27" s="47" t="s">
        <v>32</v>
      </c>
      <c r="D27" s="58">
        <f>IFERROR((1-$G$3)*'НСПС ЦВ - Атлант прайс'!D29,"х")</f>
        <v>9319.4</v>
      </c>
      <c r="E27" s="58">
        <f>IFERROR((1-$G$3)*'НСПС ЦВ - Атлант прайс'!E29,"х")</f>
        <v>8607.9499999999989</v>
      </c>
      <c r="F27" s="58" t="str">
        <f>IFERROR((1-$G$3)*'НСПС ЦВ - Атлант прайс'!F29,"х")</f>
        <v>х</v>
      </c>
      <c r="G27" s="59" t="str">
        <f>IFERROR((1-$G$3)*'НСПС ЦВ - Атлант прайс'!G29,"х")</f>
        <v>х</v>
      </c>
      <c r="H27" s="2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2:37" s="23" customFormat="1" x14ac:dyDescent="0.3">
      <c r="B28" s="87"/>
      <c r="C28" s="46" t="s">
        <v>33</v>
      </c>
      <c r="D28" s="56">
        <f>IFERROR((1-$G$3)*'НСПС ЦВ - Атлант прайс'!D30,"х")</f>
        <v>12939.55</v>
      </c>
      <c r="E28" s="56">
        <f>IFERROR((1-$G$3)*'НСПС ЦВ - Атлант прайс'!E30,"х")</f>
        <v>12071.699999999999</v>
      </c>
      <c r="F28" s="56">
        <f>IFERROR((1-$G$3)*'НСПС ЦВ - Атлант прайс'!F30,"х")</f>
        <v>11159.65</v>
      </c>
      <c r="G28" s="57">
        <f>IFERROR((1-$G$3)*'НСПС ЦВ - Атлант прайс'!G30,"х")</f>
        <v>10545.949999999999</v>
      </c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2:37" s="23" customFormat="1" x14ac:dyDescent="0.3">
      <c r="B29" s="87"/>
      <c r="C29" s="47" t="s">
        <v>34</v>
      </c>
      <c r="D29" s="58">
        <f>IFERROR((1-$G$3)*'НСПС ЦВ - Атлант прайс'!D31,"х")</f>
        <v>14487.4</v>
      </c>
      <c r="E29" s="58">
        <f>IFERROR((1-$G$3)*'НСПС ЦВ - Атлант прайс'!E31,"х")</f>
        <v>13454.65</v>
      </c>
      <c r="F29" s="58">
        <f>IFERROR((1-$G$3)*'НСПС ЦВ - Атлант прайс'!F31,"х")</f>
        <v>12252.75</v>
      </c>
      <c r="G29" s="59">
        <f>IFERROR((1-$G$3)*'НСПС ЦВ - Атлант прайс'!G31,"х")</f>
        <v>11541.3</v>
      </c>
      <c r="H29" s="2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2:37" s="23" customFormat="1" x14ac:dyDescent="0.3">
      <c r="B30" s="87"/>
      <c r="C30" s="46" t="s">
        <v>35</v>
      </c>
      <c r="D30" s="56">
        <f>IFERROR((1-$G$3)*'НСПС ЦВ - Атлант прайс'!D32,"х")</f>
        <v>15659.55</v>
      </c>
      <c r="E30" s="56">
        <f>IFERROR((1-$G$3)*'НСПС ЦВ - Атлант прайс'!E32,"х")</f>
        <v>14495.9</v>
      </c>
      <c r="F30" s="56" t="str">
        <f>IFERROR((1-$G$3)*'НСПС ЦВ - Атлант прайс'!F32,"х")</f>
        <v>х</v>
      </c>
      <c r="G30" s="57" t="str">
        <f>IFERROR((1-$G$3)*'НСПС ЦВ - Атлант прайс'!G32,"х")</f>
        <v>х</v>
      </c>
      <c r="H30" s="2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2:37" s="23" customFormat="1" x14ac:dyDescent="0.3">
      <c r="B31" s="87"/>
      <c r="C31" s="47" t="s">
        <v>36</v>
      </c>
      <c r="D31" s="58">
        <f>IFERROR((1-$G$3)*'НСПС ЦВ - Атлант прайс'!D33,"х")</f>
        <v>23165.05</v>
      </c>
      <c r="E31" s="58">
        <f>IFERROR((1-$G$3)*'НСПС ЦВ - Атлант прайс'!E33,"х")</f>
        <v>21587.45</v>
      </c>
      <c r="F31" s="58">
        <f>IFERROR((1-$G$3)*'НСПС ЦВ - Атлант прайс'!F33,"х")</f>
        <v>19771.849999999999</v>
      </c>
      <c r="G31" s="59">
        <f>IFERROR((1-$G$3)*'НСПС ЦВ - Атлант прайс'!G33,"х")</f>
        <v>18658.349999999999</v>
      </c>
      <c r="H31" s="2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2:37" s="23" customFormat="1" x14ac:dyDescent="0.3">
      <c r="B32" s="87"/>
      <c r="C32" s="46" t="s">
        <v>37</v>
      </c>
      <c r="D32" s="56">
        <f>IFERROR((1-$G$3)*'НСПС ЦВ - Атлант прайс'!D34,"х")</f>
        <v>31603.85</v>
      </c>
      <c r="E32" s="56">
        <f>IFERROR((1-$G$3)*'НСПС ЦВ - Атлант прайс'!E34,"х")</f>
        <v>28684.95</v>
      </c>
      <c r="F32" s="56">
        <f>IFERROR((1-$G$3)*'НСПС ЦВ - Атлант прайс'!F34,"х")</f>
        <v>27786.5</v>
      </c>
      <c r="G32" s="57" t="str">
        <f>IFERROR((1-$G$3)*'НСПС ЦВ - Атлант прайс'!G34,"х")</f>
        <v>х</v>
      </c>
      <c r="H32" s="2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2:37" s="23" customFormat="1" x14ac:dyDescent="0.3">
      <c r="B33" s="87"/>
      <c r="C33" s="47" t="s">
        <v>38</v>
      </c>
      <c r="D33" s="58">
        <f>IFERROR((1-$G$3)*'НСПС ЦВ - Атлант прайс'!D35,"х")</f>
        <v>43197.85</v>
      </c>
      <c r="E33" s="58">
        <f>IFERROR((1-$G$3)*'НСПС ЦВ - Атлант прайс'!E35,"х")</f>
        <v>41408.6</v>
      </c>
      <c r="F33" s="58">
        <f>IFERROR((1-$G$3)*'НСПС ЦВ - Атлант прайс'!F35,"х")</f>
        <v>39564.1</v>
      </c>
      <c r="G33" s="59">
        <f>IFERROR((1-$G$3)*'НСПС ЦВ - Атлант прайс'!G35,"х")</f>
        <v>37596.35</v>
      </c>
      <c r="H33" s="2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2:37" s="23" customFormat="1" x14ac:dyDescent="0.3">
      <c r="B34" s="87"/>
      <c r="C34" s="46" t="s">
        <v>39</v>
      </c>
      <c r="D34" s="56">
        <f>IFERROR((1-$G$3)*'НСПС ЦВ - Атлант прайс'!D36,"х")</f>
        <v>60329.599999999999</v>
      </c>
      <c r="E34" s="56">
        <f>IFERROR((1-$G$3)*'НСПС ЦВ - Атлант прайс'!E36,"х")</f>
        <v>57829.75</v>
      </c>
      <c r="F34" s="56">
        <f>IFERROR((1-$G$3)*'НСПС ЦВ - Атлант прайс'!F36,"х")</f>
        <v>52560.6</v>
      </c>
      <c r="G34" s="57">
        <f>IFERROR((1-$G$3)*'НСПС ЦВ - Атлант прайс'!G36,"х")</f>
        <v>48801.049999999996</v>
      </c>
      <c r="H34" s="2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37" s="23" customFormat="1" x14ac:dyDescent="0.3">
      <c r="B35" s="87"/>
      <c r="C35" s="47" t="s">
        <v>40</v>
      </c>
      <c r="D35" s="58">
        <f>IFERROR((1-$G$3)*'НСПС ЦВ - Атлант прайс'!D37,"х")</f>
        <v>69986.45</v>
      </c>
      <c r="E35" s="58">
        <f>IFERROR((1-$G$3)*'НСПС ЦВ - Атлант прайс'!E37,"х")</f>
        <v>65856.3</v>
      </c>
      <c r="F35" s="58">
        <f>IFERROR((1-$G$3)*'НСПС ЦВ - Атлант прайс'!F37,"х")</f>
        <v>62344.1</v>
      </c>
      <c r="G35" s="59">
        <f>IFERROR((1-$G$3)*'НСПС ЦВ - Атлант прайс'!G37,"х")</f>
        <v>59745.65</v>
      </c>
      <c r="H35" s="2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2:37" s="23" customFormat="1" x14ac:dyDescent="0.3">
      <c r="B36" s="87"/>
      <c r="C36" s="46" t="s">
        <v>41</v>
      </c>
      <c r="D36" s="56">
        <f>IFERROR((1-$G$3)*'НСПС ЦВ - Атлант прайс'!D38,"х")</f>
        <v>82578.349999999991</v>
      </c>
      <c r="E36" s="56" t="str">
        <f>IFERROR((1-$G$3)*'НСПС ЦВ - Атлант прайс'!E38,"х")</f>
        <v>х</v>
      </c>
      <c r="F36" s="56" t="str">
        <f>IFERROR((1-$G$3)*'НСПС ЦВ - Атлант прайс'!F38,"х")</f>
        <v>х</v>
      </c>
      <c r="G36" s="57" t="str">
        <f>IFERROR((1-$G$3)*'НСПС ЦВ - Атлант прайс'!G38,"х")</f>
        <v>х</v>
      </c>
      <c r="H36" s="2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2:37" s="23" customFormat="1" x14ac:dyDescent="0.3">
      <c r="B37" s="87"/>
      <c r="C37" s="47" t="s">
        <v>42</v>
      </c>
      <c r="D37" s="58">
        <f>IFERROR((1-$G$3)*'НСПС ЦВ - Атлант прайс'!D39,"х")</f>
        <v>99778.95</v>
      </c>
      <c r="E37" s="58">
        <f>IFERROR((1-$G$3)*'НСПС ЦВ - Атлант прайс'!E39,"х")</f>
        <v>93450.7</v>
      </c>
      <c r="F37" s="58">
        <f>IFERROR((1-$G$3)*'НСПС ЦВ - Атлант прайс'!F39,"х")</f>
        <v>89459.099999999991</v>
      </c>
      <c r="G37" s="59">
        <f>IFERROR((1-$G$3)*'НСПС ЦВ - Атлант прайс'!G39,"х")</f>
        <v>81997.8</v>
      </c>
      <c r="H37" s="2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2:37" s="23" customFormat="1" x14ac:dyDescent="0.3">
      <c r="B38" s="87"/>
      <c r="C38" s="46" t="s">
        <v>43</v>
      </c>
      <c r="D38" s="56">
        <f>IFERROR((1-$G$3)*'НСПС ЦВ - Атлант прайс'!D40,"х")</f>
        <v>106630.8</v>
      </c>
      <c r="E38" s="56">
        <f>IFERROR((1-$G$3)*'НСПС ЦВ - Атлант прайс'!E40,"х")</f>
        <v>100098.55</v>
      </c>
      <c r="F38" s="56">
        <f>IFERROR((1-$G$3)*'НСПС ЦВ - Атлант прайс'!F40,"х")</f>
        <v>92637.25</v>
      </c>
      <c r="G38" s="57">
        <f>IFERROR((1-$G$3)*'НСПС ЦВ - Атлант прайс'!G40,"х")</f>
        <v>85119</v>
      </c>
      <c r="H38" s="2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2:37" s="23" customFormat="1" x14ac:dyDescent="0.3">
      <c r="B39" s="87"/>
      <c r="C39" s="47" t="s">
        <v>44</v>
      </c>
      <c r="D39" s="58">
        <f>IFERROR((1-$G$3)*'НСПС ЦВ - Атлант прайс'!D41,"х")</f>
        <v>129129.45</v>
      </c>
      <c r="E39" s="58" t="str">
        <f>IFERROR((1-$G$3)*'НСПС ЦВ - Атлант прайс'!E41,"х")</f>
        <v>х</v>
      </c>
      <c r="F39" s="58" t="str">
        <f>IFERROR((1-$G$3)*'НСПС ЦВ - Атлант прайс'!F41,"х")</f>
        <v>х</v>
      </c>
      <c r="G39" s="59" t="str">
        <f>IFERROR((1-$G$3)*'НСПС ЦВ - Атлант прайс'!G41,"х")</f>
        <v>х</v>
      </c>
      <c r="H39" s="2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2:37" s="23" customFormat="1" x14ac:dyDescent="0.3">
      <c r="B40" s="87"/>
      <c r="C40" s="46" t="s">
        <v>45</v>
      </c>
      <c r="D40" s="56">
        <f>IFERROR((1-$G$3)*'НСПС ЦВ - Атлант прайс'!D42,"х")</f>
        <v>146895.29999999999</v>
      </c>
      <c r="E40" s="56">
        <f>IFERROR((1-$G$3)*'НСПС ЦВ - Атлант прайс'!E42,"х")</f>
        <v>143165.5</v>
      </c>
      <c r="F40" s="56">
        <f>IFERROR((1-$G$3)*'НСПС ЦВ - Атлант прайс'!F42,"х")</f>
        <v>125587.5</v>
      </c>
      <c r="G40" s="57">
        <f>IFERROR((1-$G$3)*'НСПС ЦВ - Атлант прайс'!G42,"х")</f>
        <v>117705.45</v>
      </c>
      <c r="H40" s="2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2:37" s="23" customFormat="1" x14ac:dyDescent="0.3">
      <c r="B41" s="87"/>
      <c r="C41" s="47" t="s">
        <v>46</v>
      </c>
      <c r="D41" s="58">
        <f>IFERROR((1-$G$3)*'НСПС ЦВ - Атлант прайс'!D43,"х")</f>
        <v>183227.69999999998</v>
      </c>
      <c r="E41" s="58">
        <f>IFERROR((1-$G$3)*'НСПС ЦВ - Атлант прайс'!E43,"х")</f>
        <v>169090.5</v>
      </c>
      <c r="F41" s="58" t="str">
        <f>IFERROR((1-$G$3)*'НСПС ЦВ - Атлант прайс'!F43,"х")</f>
        <v>х</v>
      </c>
      <c r="G41" s="59" t="str">
        <f>IFERROR((1-$G$3)*'НСПС ЦВ - Атлант прайс'!G43,"х")</f>
        <v>х</v>
      </c>
      <c r="H41" s="2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2:37" s="23" customFormat="1" x14ac:dyDescent="0.3">
      <c r="B42" s="87"/>
      <c r="C42" s="46" t="s">
        <v>47</v>
      </c>
      <c r="D42" s="56">
        <f>IFERROR((1-$G$3)*'НСПС ЦВ - Атлант прайс'!D44,"х")</f>
        <v>253392.65</v>
      </c>
      <c r="E42" s="56">
        <f>IFERROR((1-$G$3)*'НСПС ЦВ - Атлант прайс'!E44,"х")</f>
        <v>234975.69999999998</v>
      </c>
      <c r="F42" s="56">
        <f>IFERROR((1-$G$3)*'НСПС ЦВ - Атлант прайс'!F44,"х")</f>
        <v>202911.15</v>
      </c>
      <c r="G42" s="57">
        <f>IFERROR((1-$G$3)*'НСПС ЦВ - Атлант прайс'!G44,"х")</f>
        <v>190354.94999999998</v>
      </c>
      <c r="H42" s="2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2:37" s="23" customFormat="1" x14ac:dyDescent="0.3">
      <c r="B43" s="87"/>
      <c r="C43" s="47" t="s">
        <v>48</v>
      </c>
      <c r="D43" s="58">
        <f>IFERROR((1-$G$3)*'НСПС ЦВ - Атлант прайс'!D45,"х")</f>
        <v>342245.7</v>
      </c>
      <c r="E43" s="58">
        <f>IFERROR((1-$G$3)*'НСПС ЦВ - Атлант прайс'!E45,"х")</f>
        <v>287906.05</v>
      </c>
      <c r="F43" s="58">
        <f>IFERROR((1-$G$3)*'НСПС ЦВ - Атлант прайс'!F45,"х")</f>
        <v>226193.5</v>
      </c>
      <c r="G43" s="59" t="str">
        <f>IFERROR((1-$G$3)*'НСПС ЦВ - Атлант прайс'!G45,"х")</f>
        <v>х</v>
      </c>
      <c r="H43" s="2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2:37" s="23" customFormat="1" x14ac:dyDescent="0.3">
      <c r="B44" s="87"/>
      <c r="C44" s="46" t="s">
        <v>49</v>
      </c>
      <c r="D44" s="56">
        <f>IFERROR((1-$G$3)*'НСПС ЦВ - Атлант прайс'!D46,"х")</f>
        <v>474276.2</v>
      </c>
      <c r="E44" s="56">
        <f>IFERROR((1-$G$3)*'НСПС ЦВ - Атлант прайс'!E46,"х")</f>
        <v>406605.14999999997</v>
      </c>
      <c r="F44" s="56">
        <f>IFERROR((1-$G$3)*'НСПС ЦВ - Атлант прайс'!F46,"х")</f>
        <v>323809.2</v>
      </c>
      <c r="G44" s="57">
        <f>IFERROR((1-$G$3)*'НСПС ЦВ - Атлант прайс'!G46,"х")</f>
        <v>302863.5</v>
      </c>
      <c r="H44" s="2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2:37" s="23" customFormat="1" x14ac:dyDescent="0.3">
      <c r="B45" s="87"/>
      <c r="C45" s="47" t="s">
        <v>50</v>
      </c>
      <c r="D45" s="58">
        <f>IFERROR((1-$G$3)*'НСПС ЦВ - Атлант прайс'!D47,"х")</f>
        <v>486324.1</v>
      </c>
      <c r="E45" s="58">
        <f>IFERROR((1-$G$3)*'НСПС ЦВ - Атлант прайс'!E47,"х")</f>
        <v>408840.64999999997</v>
      </c>
      <c r="F45" s="58">
        <f>IFERROR((1-$G$3)*'НСПС ЦВ - Атлант прайс'!F47,"х")</f>
        <v>338760.7</v>
      </c>
      <c r="G45" s="59" t="str">
        <f>IFERROR((1-$G$3)*'НСПС ЦВ - Атлант прайс'!G47,"х")</f>
        <v>х</v>
      </c>
      <c r="H45" s="2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2:37" s="23" customFormat="1" x14ac:dyDescent="0.3">
      <c r="B46" s="87"/>
      <c r="C46" s="46" t="s">
        <v>51</v>
      </c>
      <c r="D46" s="56">
        <f>IFERROR((1-$G$3)*'НСПС ЦВ - Атлант прайс'!D48,"х")</f>
        <v>874247.1</v>
      </c>
      <c r="E46" s="56">
        <f>IFERROR((1-$G$3)*'НСПС ЦВ - Атлант прайс'!E48,"х")</f>
        <v>762043.7</v>
      </c>
      <c r="F46" s="56">
        <f>IFERROR((1-$G$3)*'НСПС ЦВ - Атлант прайс'!F48,"х")</f>
        <v>599108.04999999993</v>
      </c>
      <c r="G46" s="57">
        <f>IFERROR((1-$G$3)*'НСПС ЦВ - Атлант прайс'!G48,"х")</f>
        <v>567131.04999999993</v>
      </c>
      <c r="H46" s="2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37" s="23" customFormat="1" x14ac:dyDescent="0.3">
      <c r="B47" s="87"/>
      <c r="C47" s="47" t="s">
        <v>52</v>
      </c>
      <c r="D47" s="58" t="str">
        <f>IFERROR((1-$G$3)*'НСПС ЦВ - Атлант прайс'!D49,"х")</f>
        <v>х</v>
      </c>
      <c r="E47" s="58">
        <f>IFERROR((1-$G$3)*'НСПС ЦВ - Атлант прайс'!E49,"х")</f>
        <v>1870568.65</v>
      </c>
      <c r="F47" s="58">
        <f>IFERROR((1-$G$3)*'НСПС ЦВ - Атлант прайс'!F49,"х")</f>
        <v>1513098.5999999999</v>
      </c>
      <c r="G47" s="59">
        <f>IFERROR((1-$G$3)*'НСПС ЦВ - Атлант прайс'!G49,"х")</f>
        <v>1134319.8999999999</v>
      </c>
      <c r="H47" s="2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2:37" s="23" customFormat="1" ht="19.5" thickBot="1" x14ac:dyDescent="0.35">
      <c r="B48" s="88"/>
      <c r="C48" s="66" t="s">
        <v>53</v>
      </c>
      <c r="D48" s="67" t="str">
        <f>IFERROR((1-$G$3)*'НСПС ЦВ - Атлант прайс'!D50,"х")</f>
        <v>х</v>
      </c>
      <c r="E48" s="67">
        <f>IFERROR((1-$G$3)*'НСПС ЦВ - Атлант прайс'!E50,"х")</f>
        <v>4130512.9499999997</v>
      </c>
      <c r="F48" s="60">
        <f>IFERROR((1-$G$3)*'НСПС ЦВ - Атлант прайс'!F50,"х")</f>
        <v>3404961.4499999997</v>
      </c>
      <c r="G48" s="61">
        <f>IFERROR((1-$G$3)*'НСПС ЦВ - Атлант прайс'!G50,"х")</f>
        <v>2497560.9499999997</v>
      </c>
      <c r="H48" s="2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2:47" s="3" customFormat="1" ht="32.25" customHeight="1" x14ac:dyDescent="0.2">
      <c r="B49" s="86"/>
      <c r="C49" s="109" t="s">
        <v>55</v>
      </c>
      <c r="D49" s="110"/>
      <c r="E49" s="1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2:47" s="3" customFormat="1" x14ac:dyDescent="0.2">
      <c r="B50" s="87"/>
      <c r="C50" s="68" t="s">
        <v>9</v>
      </c>
      <c r="D50" s="40" t="s">
        <v>14</v>
      </c>
      <c r="E50" s="69" t="s">
        <v>83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2:47" s="3" customFormat="1" x14ac:dyDescent="0.2">
      <c r="B51" s="87"/>
      <c r="C51" s="37" t="s">
        <v>56</v>
      </c>
      <c r="D51" s="58">
        <f>(1-$G$3)*'НСПС ЦВ - Атлант прайс'!D53</f>
        <v>246.5</v>
      </c>
      <c r="E51" s="59">
        <f>(1-$G$3)*'НСПС ЦВ - Атлант прайс'!E53</f>
        <v>362.09999999999997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2:47" s="3" customFormat="1" x14ac:dyDescent="0.2">
      <c r="B52" s="87"/>
      <c r="C52" s="25" t="s">
        <v>57</v>
      </c>
      <c r="D52" s="56">
        <f>(1-$G$3)*'НСПС ЦВ - Атлант прайс'!D54</f>
        <v>326.39999999999998</v>
      </c>
      <c r="E52" s="57">
        <f>(1-$G$3)*'НСПС ЦВ - Атлант прайс'!E54</f>
        <v>513.4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2:47" s="3" customFormat="1" x14ac:dyDescent="0.2">
      <c r="B53" s="87"/>
      <c r="C53" s="37" t="s">
        <v>58</v>
      </c>
      <c r="D53" s="58">
        <f>(1-$G$3)*'НСПС ЦВ - Атлант прайс'!D55</f>
        <v>426.7</v>
      </c>
      <c r="E53" s="59">
        <f>(1-$G$3)*'НСПС ЦВ - Атлант прайс'!E55</f>
        <v>639.19999999999993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2:47" s="3" customFormat="1" x14ac:dyDescent="0.2">
      <c r="B54" s="87"/>
      <c r="C54" s="25" t="s">
        <v>59</v>
      </c>
      <c r="D54" s="56">
        <f>(1-$G$3)*'НСПС ЦВ - Атлант прайс'!D56</f>
        <v>528.69999999999993</v>
      </c>
      <c r="E54" s="57">
        <f>(1-$G$3)*'НСПС ЦВ - Атлант прайс'!E56</f>
        <v>872.1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2:47" x14ac:dyDescent="0.2">
      <c r="B55" s="87"/>
      <c r="C55" s="37" t="s">
        <v>60</v>
      </c>
      <c r="D55" s="58">
        <f>(1-$G$3)*'НСПС ЦВ - Атлант прайс'!D57</f>
        <v>791.35</v>
      </c>
      <c r="E55" s="59">
        <f>(1-$G$3)*'НСПС ЦВ - Атлант прайс'!E57</f>
        <v>1287.75</v>
      </c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T55" s="27"/>
      <c r="AU55" s="27"/>
    </row>
    <row r="56" spans="2:47" x14ac:dyDescent="0.2">
      <c r="B56" s="87"/>
      <c r="C56" s="25" t="s">
        <v>61</v>
      </c>
      <c r="D56" s="56">
        <f>(1-$G$3)*'НСПС ЦВ - Атлант прайс'!D58</f>
        <v>1083.75</v>
      </c>
      <c r="E56" s="57">
        <f>(1-$G$3)*'НСПС ЦВ - Атлант прайс'!E58</f>
        <v>1556.35</v>
      </c>
      <c r="F56" s="3"/>
      <c r="G56" s="3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T56" s="27"/>
      <c r="AU56" s="27"/>
    </row>
    <row r="57" spans="2:47" x14ac:dyDescent="0.2">
      <c r="B57" s="87"/>
      <c r="C57" s="37" t="s">
        <v>62</v>
      </c>
      <c r="D57" s="58">
        <f>(1-$G$3)*'НСПС ЦВ - Атлант прайс'!D59</f>
        <v>1410.1499999999999</v>
      </c>
      <c r="E57" s="59">
        <f>(1-$G$3)*'НСПС ЦВ - Атлант прайс'!E59</f>
        <v>1999.2</v>
      </c>
      <c r="F57" s="3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T57" s="27"/>
      <c r="AU57" s="27"/>
    </row>
    <row r="58" spans="2:47" x14ac:dyDescent="0.2">
      <c r="B58" s="87"/>
      <c r="C58" s="25" t="s">
        <v>63</v>
      </c>
      <c r="D58" s="56">
        <f>(1-$G$3)*'НСПС ЦВ - Атлант прайс'!D60</f>
        <v>1674.5</v>
      </c>
      <c r="E58" s="57">
        <f>(1-$G$3)*'НСПС ЦВ - Атлант прайс'!E60</f>
        <v>2871.2999999999997</v>
      </c>
      <c r="F58" s="3"/>
      <c r="G58" s="3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T58" s="27"/>
      <c r="AU58" s="27"/>
    </row>
    <row r="59" spans="2:47" x14ac:dyDescent="0.2">
      <c r="B59" s="87"/>
      <c r="C59" s="37" t="s">
        <v>64</v>
      </c>
      <c r="D59" s="58">
        <f>(1-$G$3)*'НСПС ЦВ - Атлант прайс'!D61</f>
        <v>2527.9</v>
      </c>
      <c r="E59" s="59">
        <f>(1-$G$3)*'НСПС ЦВ - Атлант прайс'!E61</f>
        <v>3679.65</v>
      </c>
      <c r="F59" s="3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T59" s="27"/>
      <c r="AU59" s="27"/>
    </row>
    <row r="60" spans="2:47" x14ac:dyDescent="0.2">
      <c r="B60" s="87"/>
      <c r="C60" s="25" t="s">
        <v>65</v>
      </c>
      <c r="D60" s="56">
        <f>(1-$G$3)*'НСПС ЦВ - Атлант прайс'!D62</f>
        <v>3438.25</v>
      </c>
      <c r="E60" s="57">
        <f>(1-$G$3)*'НСПС ЦВ - Атлант прайс'!E62</f>
        <v>5131.45</v>
      </c>
      <c r="F60" s="3"/>
      <c r="G60" s="3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T60" s="27"/>
      <c r="AU60" s="27"/>
    </row>
    <row r="61" spans="2:47" x14ac:dyDescent="0.2">
      <c r="B61" s="87"/>
      <c r="C61" s="37" t="s">
        <v>66</v>
      </c>
      <c r="D61" s="58">
        <f>(1-$G$3)*'НСПС ЦВ - Атлант прайс'!D63</f>
        <v>3901.5</v>
      </c>
      <c r="E61" s="59">
        <f>(1-$G$3)*'НСПС ЦВ - Атлант прайс'!E63</f>
        <v>6114.05</v>
      </c>
      <c r="F61" s="3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T61" s="27"/>
      <c r="AU61" s="27"/>
    </row>
    <row r="62" spans="2:47" x14ac:dyDescent="0.2">
      <c r="B62" s="87"/>
      <c r="C62" s="25" t="s">
        <v>67</v>
      </c>
      <c r="D62" s="56">
        <f>(1-$G$3)*'НСПС ЦВ - Атлант прайс'!D64</f>
        <v>5710.3</v>
      </c>
      <c r="E62" s="57">
        <f>(1-$G$3)*'НСПС ЦВ - Атлант прайс'!E64</f>
        <v>8465.15</v>
      </c>
      <c r="F62" s="3"/>
      <c r="G62" s="3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T62" s="27"/>
      <c r="AU62" s="27"/>
    </row>
    <row r="63" spans="2:47" x14ac:dyDescent="0.2">
      <c r="B63" s="87"/>
      <c r="C63" s="37" t="s">
        <v>68</v>
      </c>
      <c r="D63" s="58">
        <f>(1-$G$3)*'НСПС ЦВ - Атлант прайс'!D65</f>
        <v>7856.55</v>
      </c>
      <c r="E63" s="59">
        <f>(1-$G$3)*'НСПС ЦВ - Атлант прайс'!E65</f>
        <v>10385.299999999999</v>
      </c>
      <c r="F63" s="3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T63" s="27"/>
      <c r="AU63" s="27"/>
    </row>
    <row r="64" spans="2:47" x14ac:dyDescent="0.2">
      <c r="B64" s="87"/>
      <c r="C64" s="25" t="s">
        <v>69</v>
      </c>
      <c r="D64" s="56">
        <f>(1-$G$3)*'НСПС ЦВ - Атлант прайс'!D66</f>
        <v>10160.9</v>
      </c>
      <c r="E64" s="57">
        <f>(1-$G$3)*'НСПС ЦВ - Атлант прайс'!E66</f>
        <v>13084.05</v>
      </c>
      <c r="F64" s="3"/>
      <c r="G64" s="3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T64" s="27"/>
      <c r="AU64" s="27"/>
    </row>
    <row r="65" spans="1:47" x14ac:dyDescent="0.2">
      <c r="B65" s="87"/>
      <c r="C65" s="37" t="s">
        <v>70</v>
      </c>
      <c r="D65" s="58">
        <f>(1-$G$3)*'НСПС ЦВ - Атлант прайс'!D67</f>
        <v>14116.8</v>
      </c>
      <c r="E65" s="59">
        <f>(1-$G$3)*'НСПС ЦВ - Атлант прайс'!E67</f>
        <v>17005.95</v>
      </c>
      <c r="F65" s="3"/>
      <c r="G65" s="3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T65" s="27"/>
      <c r="AU65" s="27"/>
    </row>
    <row r="66" spans="1:47" x14ac:dyDescent="0.2">
      <c r="B66" s="87"/>
      <c r="C66" s="25" t="s">
        <v>71</v>
      </c>
      <c r="D66" s="56">
        <f>(1-$G$3)*'НСПС ЦВ - Атлант прайс'!D68</f>
        <v>15923.9</v>
      </c>
      <c r="E66" s="57">
        <f>(1-$G$3)*'НСПС ЦВ - Атлант прайс'!E68</f>
        <v>24857.399999999998</v>
      </c>
      <c r="F66" s="3"/>
      <c r="G66" s="3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T66" s="27"/>
      <c r="AU66" s="27"/>
    </row>
    <row r="67" spans="1:47" x14ac:dyDescent="0.2">
      <c r="B67" s="87"/>
      <c r="C67" s="37" t="s">
        <v>72</v>
      </c>
      <c r="D67" s="58">
        <f>(1-$G$3)*'НСПС ЦВ - Атлант прайс'!D69</f>
        <v>18959.25</v>
      </c>
      <c r="E67" s="59">
        <f>(1-$G$3)*'НСПС ЦВ - Атлант прайс'!E69</f>
        <v>26915.25</v>
      </c>
      <c r="F67" s="3"/>
      <c r="G67" s="3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T67" s="27"/>
      <c r="AU67" s="27"/>
    </row>
    <row r="68" spans="1:47" x14ac:dyDescent="0.2">
      <c r="B68" s="87"/>
      <c r="C68" s="25" t="s">
        <v>73</v>
      </c>
      <c r="D68" s="56">
        <f>(1-$G$3)*'НСПС ЦВ - Атлант прайс'!D70</f>
        <v>25024</v>
      </c>
      <c r="E68" s="57">
        <f>(1-$G$3)*'НСПС ЦВ - Атлант прайс'!E70</f>
        <v>38513.5</v>
      </c>
      <c r="F68" s="3"/>
      <c r="G68" s="3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T68" s="27"/>
      <c r="AU68" s="27"/>
    </row>
    <row r="69" spans="1:47" x14ac:dyDescent="0.2">
      <c r="B69" s="87"/>
      <c r="C69" s="37" t="s">
        <v>74</v>
      </c>
      <c r="D69" s="58">
        <f>(1-$G$3)*'НСПС ЦВ - Атлант прайс'!D71</f>
        <v>42041</v>
      </c>
      <c r="E69" s="59">
        <f>(1-$G$3)*'НСПС ЦВ - Атлант прайс'!E71</f>
        <v>55140.35</v>
      </c>
      <c r="F69" s="3"/>
      <c r="G69" s="3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T69" s="27"/>
      <c r="AU69" s="27"/>
    </row>
    <row r="70" spans="1:47" x14ac:dyDescent="0.2">
      <c r="B70" s="87"/>
      <c r="C70" s="25" t="s">
        <v>75</v>
      </c>
      <c r="D70" s="56">
        <f>(1-$G$3)*'НСПС ЦВ - Атлант прайс'!D72</f>
        <v>59048.65</v>
      </c>
      <c r="E70" s="57">
        <f>(1-$G$3)*'НСПС ЦВ - Атлант прайс'!E72</f>
        <v>79491.149999999994</v>
      </c>
      <c r="F70" s="3"/>
      <c r="G70" s="3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T70" s="27"/>
      <c r="AU70" s="27"/>
    </row>
    <row r="71" spans="1:47" x14ac:dyDescent="0.2">
      <c r="B71" s="87"/>
      <c r="C71" s="37" t="s">
        <v>76</v>
      </c>
      <c r="D71" s="58">
        <f>(1-$G$3)*'НСПС ЦВ - Атлант прайс'!D73</f>
        <v>85109.65</v>
      </c>
      <c r="E71" s="59">
        <f>(1-$G$3)*'НСПС ЦВ - Атлант прайс'!E73</f>
        <v>115920.45</v>
      </c>
      <c r="F71" s="3"/>
      <c r="G71" s="3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T71" s="27"/>
      <c r="AU71" s="27"/>
    </row>
    <row r="72" spans="1:47" x14ac:dyDescent="0.2">
      <c r="B72" s="87"/>
      <c r="C72" s="25" t="s">
        <v>77</v>
      </c>
      <c r="D72" s="56">
        <f>(1-$G$3)*'НСПС ЦВ - Атлант прайс'!D74</f>
        <v>97914.05</v>
      </c>
      <c r="E72" s="57">
        <f>(1-$G$3)*'НСПС ЦВ - Атлант прайс'!E74</f>
        <v>132559.19999999998</v>
      </c>
      <c r="F72" s="3"/>
      <c r="G72" s="3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T72" s="27"/>
      <c r="AU72" s="27"/>
    </row>
    <row r="73" spans="1:47" x14ac:dyDescent="0.2">
      <c r="B73" s="87"/>
      <c r="C73" s="37" t="s">
        <v>78</v>
      </c>
      <c r="D73" s="58">
        <f>(1-$G$3)*'НСПС ЦВ - Атлант прайс'!D75</f>
        <v>105796.09999999999</v>
      </c>
      <c r="E73" s="59">
        <f>(1-$G$3)*'НСПС ЦВ - Атлант прайс'!E75</f>
        <v>143281.94999999998</v>
      </c>
      <c r="F73" s="3"/>
      <c r="G73" s="3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T73" s="27"/>
      <c r="AU73" s="27"/>
    </row>
    <row r="74" spans="1:47" x14ac:dyDescent="0.2">
      <c r="B74" s="87"/>
      <c r="C74" s="25" t="s">
        <v>79</v>
      </c>
      <c r="D74" s="56">
        <f>(1-$G$3)*'НСПС ЦВ - Атлант прайс'!D76</f>
        <v>134185.25</v>
      </c>
      <c r="E74" s="57">
        <f>(1-$G$3)*'НСПС ЦВ - Атлант прайс'!E76</f>
        <v>183136.75</v>
      </c>
      <c r="F74" s="3"/>
      <c r="G74" s="3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T74" s="27"/>
      <c r="AU74" s="27"/>
    </row>
    <row r="75" spans="1:47" x14ac:dyDescent="0.2">
      <c r="B75" s="87"/>
      <c r="C75" s="37" t="s">
        <v>80</v>
      </c>
      <c r="D75" s="58">
        <f>(1-$G$3)*'НСПС ЦВ - Атлант прайс'!D77</f>
        <v>167847.8</v>
      </c>
      <c r="E75" s="59">
        <f>(1-$G$3)*'НСПС ЦВ - Атлант прайс'!E77</f>
        <v>230318.55</v>
      </c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T75" s="27"/>
      <c r="AU75" s="27"/>
    </row>
    <row r="76" spans="1:47" x14ac:dyDescent="0.2">
      <c r="B76" s="87"/>
      <c r="C76" s="25" t="s">
        <v>81</v>
      </c>
      <c r="D76" s="56">
        <f>(1-$G$3)*'НСПС ЦВ - Атлант прайс'!D78</f>
        <v>243031.15</v>
      </c>
      <c r="E76" s="57">
        <f>(1-$G$3)*'НСПС ЦВ - Атлант прайс'!E78</f>
        <v>332206.34999999998</v>
      </c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T76" s="27"/>
      <c r="AU76" s="27"/>
    </row>
    <row r="77" spans="1:47" ht="19.5" thickBot="1" x14ac:dyDescent="0.25">
      <c r="B77" s="88"/>
      <c r="C77" s="39" t="s">
        <v>82</v>
      </c>
      <c r="D77" s="70">
        <f>(1-$G$3)*'НСПС ЦВ - Атлант прайс'!D79</f>
        <v>284047.89999999997</v>
      </c>
      <c r="E77" s="71">
        <f>(1-$G$3)*'НСПС ЦВ - Атлант прайс'!E79</f>
        <v>386815.45</v>
      </c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T77" s="27"/>
      <c r="AU77" s="27"/>
    </row>
    <row r="78" spans="1:47" ht="32.25" customHeight="1" thickBot="1" x14ac:dyDescent="0.25">
      <c r="A78" s="3"/>
      <c r="B78" s="86"/>
      <c r="C78" s="89" t="s">
        <v>84</v>
      </c>
      <c r="D78" s="90"/>
      <c r="E78" s="90"/>
      <c r="F78" s="9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47" ht="19.5" thickBot="1" x14ac:dyDescent="0.25">
      <c r="A79" s="3"/>
      <c r="B79" s="87"/>
      <c r="C79" s="80" t="s">
        <v>9</v>
      </c>
      <c r="D79" s="81"/>
      <c r="E79" s="20" t="s">
        <v>108</v>
      </c>
      <c r="F79" s="21" t="s">
        <v>107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T79" s="27"/>
      <c r="AU79" s="27"/>
    </row>
    <row r="80" spans="1:47" x14ac:dyDescent="0.2">
      <c r="A80" s="3"/>
      <c r="B80" s="87"/>
      <c r="C80" s="82" t="s">
        <v>85</v>
      </c>
      <c r="D80" s="83"/>
      <c r="E80" s="44" t="s">
        <v>86</v>
      </c>
      <c r="F80" s="32">
        <f>(1-$G$3)*'НСПС ЦВ - Атлант прайс'!F82</f>
        <v>1660.05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T80" s="27"/>
      <c r="AU80" s="27"/>
    </row>
    <row r="81" spans="1:47" x14ac:dyDescent="0.2">
      <c r="A81" s="3"/>
      <c r="B81" s="87"/>
      <c r="C81" s="76" t="s">
        <v>85</v>
      </c>
      <c r="D81" s="77"/>
      <c r="E81" s="45" t="s">
        <v>87</v>
      </c>
      <c r="F81" s="33">
        <f>(1-$G$3)*'НСПС ЦВ - Атлант прайс'!F83</f>
        <v>1947.35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T81" s="27"/>
      <c r="AU81" s="27"/>
    </row>
    <row r="82" spans="1:47" x14ac:dyDescent="0.2">
      <c r="A82" s="3"/>
      <c r="B82" s="87"/>
      <c r="C82" s="78" t="s">
        <v>85</v>
      </c>
      <c r="D82" s="79"/>
      <c r="E82" s="44" t="s">
        <v>88</v>
      </c>
      <c r="F82" s="32">
        <f>(1-$G$3)*'НСПС ЦВ - Атлант прайс'!F84</f>
        <v>2294.15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T82" s="27"/>
      <c r="AU82" s="27"/>
    </row>
    <row r="83" spans="1:47" x14ac:dyDescent="0.2">
      <c r="A83" s="3"/>
      <c r="B83" s="87"/>
      <c r="C83" s="76" t="s">
        <v>89</v>
      </c>
      <c r="D83" s="77"/>
      <c r="E83" s="45" t="s">
        <v>86</v>
      </c>
      <c r="F83" s="33">
        <f>(1-$G$3)*'НСПС ЦВ - Атлант прайс'!F85</f>
        <v>4091.0499999999997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T83" s="27"/>
      <c r="AU83" s="27"/>
    </row>
    <row r="84" spans="1:47" x14ac:dyDescent="0.2">
      <c r="A84" s="3"/>
      <c r="B84" s="87"/>
      <c r="C84" s="78" t="s">
        <v>89</v>
      </c>
      <c r="D84" s="79"/>
      <c r="E84" s="44" t="s">
        <v>87</v>
      </c>
      <c r="F84" s="32">
        <f>(1-$G$3)*'НСПС ЦВ - Атлант прайс'!F86</f>
        <v>4731.0999999999995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T84" s="27"/>
      <c r="AU84" s="27"/>
    </row>
    <row r="85" spans="1:47" x14ac:dyDescent="0.2">
      <c r="A85" s="3"/>
      <c r="B85" s="87"/>
      <c r="C85" s="76" t="s">
        <v>89</v>
      </c>
      <c r="D85" s="77"/>
      <c r="E85" s="45" t="s">
        <v>88</v>
      </c>
      <c r="F85" s="33">
        <f>(1-$G$3)*'НСПС ЦВ - Атлант прайс'!F87</f>
        <v>5370.3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T85" s="27"/>
      <c r="AU85" s="27"/>
    </row>
    <row r="86" spans="1:47" x14ac:dyDescent="0.2">
      <c r="A86" s="3"/>
      <c r="B86" s="87"/>
      <c r="C86" s="78" t="s">
        <v>90</v>
      </c>
      <c r="D86" s="79"/>
      <c r="E86" s="44" t="s">
        <v>86</v>
      </c>
      <c r="F86" s="32">
        <f>(1-$G$3)*'НСПС ЦВ - Атлант прайс'!F88</f>
        <v>2155.6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T86" s="27"/>
      <c r="AU86" s="27"/>
    </row>
    <row r="87" spans="1:47" x14ac:dyDescent="0.2">
      <c r="A87" s="3"/>
      <c r="B87" s="87"/>
      <c r="C87" s="76" t="s">
        <v>90</v>
      </c>
      <c r="D87" s="77"/>
      <c r="E87" s="45" t="s">
        <v>87</v>
      </c>
      <c r="F87" s="33">
        <f>(1-$G$3)*'НСПС ЦВ - Атлант прайс'!F89</f>
        <v>2449.6999999999998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T87" s="27"/>
      <c r="AU87" s="27"/>
    </row>
    <row r="88" spans="1:47" x14ac:dyDescent="0.2">
      <c r="A88" s="3"/>
      <c r="B88" s="87"/>
      <c r="C88" s="78" t="s">
        <v>90</v>
      </c>
      <c r="D88" s="79"/>
      <c r="E88" s="44" t="s">
        <v>88</v>
      </c>
      <c r="F88" s="32">
        <f>(1-$G$3)*'НСПС ЦВ - Атлант прайс'!F90</f>
        <v>2708.1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T88" s="27"/>
      <c r="AU88" s="27"/>
    </row>
    <row r="89" spans="1:47" x14ac:dyDescent="0.2">
      <c r="A89" s="3"/>
      <c r="B89" s="87"/>
      <c r="C89" s="76" t="s">
        <v>91</v>
      </c>
      <c r="D89" s="77"/>
      <c r="E89" s="45" t="s">
        <v>86</v>
      </c>
      <c r="F89" s="33">
        <f>(1-$G$3)*'НСПС ЦВ - Атлант прайс'!F91</f>
        <v>3011.5499999999997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T89" s="27"/>
      <c r="AU89" s="27"/>
    </row>
    <row r="90" spans="1:47" x14ac:dyDescent="0.2">
      <c r="A90" s="3"/>
      <c r="B90" s="87"/>
      <c r="C90" s="78" t="s">
        <v>91</v>
      </c>
      <c r="D90" s="79"/>
      <c r="E90" s="44" t="s">
        <v>87</v>
      </c>
      <c r="F90" s="32">
        <f>(1-$G$3)*'НСПС ЦВ - Атлант прайс'!F92</f>
        <v>3478.2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T90" s="27"/>
      <c r="AU90" s="27"/>
    </row>
    <row r="91" spans="1:47" x14ac:dyDescent="0.2">
      <c r="A91" s="3"/>
      <c r="B91" s="87"/>
      <c r="C91" s="76" t="s">
        <v>91</v>
      </c>
      <c r="D91" s="77"/>
      <c r="E91" s="45" t="s">
        <v>88</v>
      </c>
      <c r="F91" s="33">
        <f>(1-$G$3)*'НСПС ЦВ - Атлант прайс'!F93</f>
        <v>3872.6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T91" s="27"/>
      <c r="AU91" s="27"/>
    </row>
    <row r="92" spans="1:47" x14ac:dyDescent="0.2">
      <c r="A92" s="3"/>
      <c r="B92" s="87"/>
      <c r="C92" s="78" t="s">
        <v>92</v>
      </c>
      <c r="D92" s="79"/>
      <c r="E92" s="44" t="s">
        <v>86</v>
      </c>
      <c r="F92" s="32">
        <f>(1-$G$3)*'НСПС ЦВ - Атлант прайс'!F94</f>
        <v>6250.9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T92" s="27"/>
      <c r="AU92" s="27"/>
    </row>
    <row r="93" spans="1:47" x14ac:dyDescent="0.2">
      <c r="A93" s="3"/>
      <c r="B93" s="87"/>
      <c r="C93" s="76" t="s">
        <v>92</v>
      </c>
      <c r="D93" s="77"/>
      <c r="E93" s="45" t="s">
        <v>87</v>
      </c>
      <c r="F93" s="33">
        <f>(1-$G$3)*'НСПС ЦВ - Атлант прайс'!F95</f>
        <v>6843.3499999999995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T93" s="27"/>
      <c r="AU93" s="27"/>
    </row>
    <row r="94" spans="1:47" x14ac:dyDescent="0.2">
      <c r="A94" s="3"/>
      <c r="B94" s="87"/>
      <c r="C94" s="78" t="s">
        <v>92</v>
      </c>
      <c r="D94" s="79"/>
      <c r="E94" s="44" t="s">
        <v>88</v>
      </c>
      <c r="F94" s="32">
        <f>(1-$G$3)*'НСПС ЦВ - Атлант прайс'!F96</f>
        <v>7534.4</v>
      </c>
      <c r="G94" s="3"/>
      <c r="H94" s="3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T94" s="27"/>
      <c r="AU94" s="27"/>
    </row>
    <row r="95" spans="1:47" x14ac:dyDescent="0.2">
      <c r="A95" s="3"/>
      <c r="B95" s="87"/>
      <c r="C95" s="76" t="s">
        <v>93</v>
      </c>
      <c r="D95" s="77"/>
      <c r="E95" s="45" t="s">
        <v>86</v>
      </c>
      <c r="F95" s="33">
        <f>(1-$G$3)*'НСПС ЦВ - Атлант прайс'!F97</f>
        <v>8359.75</v>
      </c>
      <c r="G95" s="3"/>
      <c r="H95" s="3"/>
      <c r="I95" s="3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T95" s="27"/>
      <c r="AU95" s="27"/>
    </row>
    <row r="96" spans="1:47" x14ac:dyDescent="0.2">
      <c r="A96" s="3"/>
      <c r="B96" s="87"/>
      <c r="C96" s="78" t="s">
        <v>93</v>
      </c>
      <c r="D96" s="79"/>
      <c r="E96" s="44" t="s">
        <v>87</v>
      </c>
      <c r="F96" s="32">
        <f>(1-$G$3)*'НСПС ЦВ - Атлант прайс'!F98</f>
        <v>9008.2999999999993</v>
      </c>
      <c r="G96" s="3"/>
      <c r="H96" s="3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T96" s="27"/>
      <c r="AU96" s="27"/>
    </row>
    <row r="97" spans="1:47" x14ac:dyDescent="0.2">
      <c r="A97" s="3"/>
      <c r="B97" s="87"/>
      <c r="C97" s="76" t="s">
        <v>93</v>
      </c>
      <c r="D97" s="77"/>
      <c r="E97" s="45" t="s">
        <v>88</v>
      </c>
      <c r="F97" s="33">
        <f>(1-$G$3)*'НСПС ЦВ - Атлант прайс'!F99</f>
        <v>9908.4499999999989</v>
      </c>
      <c r="G97" s="3"/>
      <c r="H97" s="3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T97" s="27"/>
      <c r="AU97" s="27"/>
    </row>
    <row r="98" spans="1:47" x14ac:dyDescent="0.2">
      <c r="A98" s="3"/>
      <c r="B98" s="87"/>
      <c r="C98" s="78" t="s">
        <v>94</v>
      </c>
      <c r="D98" s="79"/>
      <c r="E98" s="44" t="s">
        <v>86</v>
      </c>
      <c r="F98" s="32">
        <f>(1-$G$3)*'НСПС ЦВ - Атлант прайс'!F100</f>
        <v>15959.6</v>
      </c>
      <c r="G98" s="3"/>
      <c r="H98" s="3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T98" s="27"/>
      <c r="AU98" s="27"/>
    </row>
    <row r="99" spans="1:47" x14ac:dyDescent="0.2">
      <c r="A99" s="3"/>
      <c r="B99" s="87"/>
      <c r="C99" s="76" t="s">
        <v>94</v>
      </c>
      <c r="D99" s="77"/>
      <c r="E99" s="45" t="s">
        <v>87</v>
      </c>
      <c r="F99" s="33">
        <f>(1-$G$3)*'НСПС ЦВ - Атлант прайс'!F101</f>
        <v>17408</v>
      </c>
      <c r="G99" s="3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T99" s="27"/>
      <c r="AU99" s="27"/>
    </row>
    <row r="100" spans="1:47" x14ac:dyDescent="0.2">
      <c r="A100" s="3"/>
      <c r="B100" s="87"/>
      <c r="C100" s="78" t="s">
        <v>94</v>
      </c>
      <c r="D100" s="79"/>
      <c r="E100" s="44" t="s">
        <v>88</v>
      </c>
      <c r="F100" s="32">
        <f>(1-$G$3)*'НСПС ЦВ - Атлант прайс'!F102</f>
        <v>18785</v>
      </c>
      <c r="G100" s="3"/>
      <c r="H100" s="3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T100" s="27"/>
      <c r="AU100" s="27"/>
    </row>
    <row r="101" spans="1:47" x14ac:dyDescent="0.2">
      <c r="A101" s="3"/>
      <c r="B101" s="87"/>
      <c r="C101" s="76" t="s">
        <v>95</v>
      </c>
      <c r="D101" s="77"/>
      <c r="E101" s="45" t="s">
        <v>86</v>
      </c>
      <c r="F101" s="33">
        <f>(1-$G$3)*'НСПС ЦВ - Атлант прайс'!F103</f>
        <v>30603.399999999998</v>
      </c>
      <c r="G101" s="3"/>
      <c r="H101" s="3"/>
      <c r="I101" s="3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T101" s="27"/>
      <c r="AU101" s="27"/>
    </row>
    <row r="102" spans="1:47" x14ac:dyDescent="0.2">
      <c r="A102" s="3"/>
      <c r="B102" s="87"/>
      <c r="C102" s="78" t="s">
        <v>95</v>
      </c>
      <c r="D102" s="79"/>
      <c r="E102" s="44" t="s">
        <v>87</v>
      </c>
      <c r="F102" s="32">
        <f>(1-$G$3)*'НСПС ЦВ - Атлант прайс'!F104</f>
        <v>31842.7</v>
      </c>
      <c r="G102" s="3"/>
      <c r="H102" s="3"/>
      <c r="I102" s="3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T102" s="27"/>
      <c r="AU102" s="27"/>
    </row>
    <row r="103" spans="1:47" x14ac:dyDescent="0.2">
      <c r="A103" s="3"/>
      <c r="B103" s="87"/>
      <c r="C103" s="76" t="s">
        <v>95</v>
      </c>
      <c r="D103" s="77"/>
      <c r="E103" s="45" t="s">
        <v>88</v>
      </c>
      <c r="F103" s="33">
        <f>(1-$G$3)*'НСПС ЦВ - Атлант прайс'!F105</f>
        <v>34544.85</v>
      </c>
      <c r="G103" s="3"/>
      <c r="H103" s="3"/>
      <c r="I103" s="3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T103" s="27"/>
      <c r="AU103" s="27"/>
    </row>
    <row r="104" spans="1:47" x14ac:dyDescent="0.2">
      <c r="A104" s="3"/>
      <c r="B104" s="87"/>
      <c r="C104" s="78" t="s">
        <v>96</v>
      </c>
      <c r="D104" s="79"/>
      <c r="E104" s="44" t="s">
        <v>87</v>
      </c>
      <c r="F104" s="32">
        <f>(1-$G$3)*'НСПС ЦВ - Атлант прайс'!F106</f>
        <v>58556.5</v>
      </c>
      <c r="G104" s="3"/>
      <c r="H104" s="3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T104" s="27"/>
      <c r="AU104" s="27"/>
    </row>
    <row r="105" spans="1:47" x14ac:dyDescent="0.2">
      <c r="A105" s="3"/>
      <c r="B105" s="87"/>
      <c r="C105" s="76" t="s">
        <v>96</v>
      </c>
      <c r="D105" s="77"/>
      <c r="E105" s="45" t="s">
        <v>88</v>
      </c>
      <c r="F105" s="33">
        <f>(1-$G$3)*'НСПС ЦВ - Атлант прайс'!F107</f>
        <v>66272.800000000003</v>
      </c>
      <c r="G105" s="3"/>
      <c r="H105" s="3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T105" s="27"/>
      <c r="AU105" s="27"/>
    </row>
    <row r="106" spans="1:47" x14ac:dyDescent="0.2">
      <c r="A106" s="3"/>
      <c r="B106" s="87"/>
      <c r="C106" s="78" t="s">
        <v>97</v>
      </c>
      <c r="D106" s="79"/>
      <c r="E106" s="44" t="s">
        <v>87</v>
      </c>
      <c r="F106" s="32">
        <f>(1-$G$3)*'НСПС ЦВ - Атлант прайс'!F108</f>
        <v>76936.899999999994</v>
      </c>
      <c r="G106" s="3"/>
      <c r="H106" s="3"/>
      <c r="I106" s="3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T106" s="27"/>
      <c r="AU106" s="27"/>
    </row>
    <row r="107" spans="1:47" x14ac:dyDescent="0.2">
      <c r="A107" s="3"/>
      <c r="B107" s="87"/>
      <c r="C107" s="76" t="s">
        <v>97</v>
      </c>
      <c r="D107" s="77"/>
      <c r="E107" s="45" t="s">
        <v>88</v>
      </c>
      <c r="F107" s="33">
        <f>(1-$G$3)*'НСПС ЦВ - Атлант прайс'!F109</f>
        <v>82943</v>
      </c>
      <c r="G107" s="3"/>
      <c r="H107" s="3"/>
      <c r="I107" s="3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T107" s="27"/>
      <c r="AU107" s="27"/>
    </row>
    <row r="108" spans="1:47" x14ac:dyDescent="0.2">
      <c r="A108" s="3"/>
      <c r="B108" s="87"/>
      <c r="C108" s="78" t="s">
        <v>98</v>
      </c>
      <c r="D108" s="79"/>
      <c r="E108" s="44" t="s">
        <v>99</v>
      </c>
      <c r="F108" s="32">
        <f>(1-$G$3)*'НСПС ЦВ - Атлант прайс'!F110</f>
        <v>2068.9</v>
      </c>
      <c r="G108" s="3"/>
      <c r="H108" s="3"/>
      <c r="I108" s="3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T108" s="27"/>
      <c r="AU108" s="27"/>
    </row>
    <row r="109" spans="1:47" x14ac:dyDescent="0.2">
      <c r="A109" s="3"/>
      <c r="B109" s="87"/>
      <c r="C109" s="76" t="s">
        <v>100</v>
      </c>
      <c r="D109" s="77"/>
      <c r="E109" s="45" t="s">
        <v>99</v>
      </c>
      <c r="F109" s="33">
        <f>(1-$G$3)*'НСПС ЦВ - Атлант прайс'!F111</f>
        <v>3893</v>
      </c>
      <c r="G109" s="3"/>
      <c r="H109" s="3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T109" s="27"/>
      <c r="AU109" s="27"/>
    </row>
    <row r="110" spans="1:47" x14ac:dyDescent="0.2">
      <c r="A110" s="3"/>
      <c r="B110" s="87"/>
      <c r="C110" s="78" t="s">
        <v>101</v>
      </c>
      <c r="D110" s="79"/>
      <c r="E110" s="44" t="s">
        <v>99</v>
      </c>
      <c r="F110" s="32">
        <f>(1-$G$3)*'НСПС ЦВ - Атлант прайс'!F112</f>
        <v>7780.05</v>
      </c>
      <c r="G110" s="3"/>
      <c r="H110" s="3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T110" s="27"/>
      <c r="AU110" s="27"/>
    </row>
    <row r="111" spans="1:47" x14ac:dyDescent="0.2">
      <c r="A111" s="3"/>
      <c r="B111" s="87"/>
      <c r="C111" s="76" t="s">
        <v>102</v>
      </c>
      <c r="D111" s="77"/>
      <c r="E111" s="45" t="s">
        <v>99</v>
      </c>
      <c r="F111" s="33">
        <f>(1-$G$3)*'НСПС ЦВ - Атлант прайс'!F113</f>
        <v>9290.5</v>
      </c>
      <c r="G111" s="3"/>
      <c r="H111" s="3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T111" s="27"/>
      <c r="AU111" s="27"/>
    </row>
    <row r="112" spans="1:47" x14ac:dyDescent="0.2">
      <c r="A112" s="3"/>
      <c r="B112" s="87"/>
      <c r="C112" s="78" t="s">
        <v>103</v>
      </c>
      <c r="D112" s="79"/>
      <c r="E112" s="44" t="s">
        <v>99</v>
      </c>
      <c r="F112" s="32">
        <f>(1-$G$3)*'НСПС ЦВ - Атлант прайс'!F114</f>
        <v>17407.149999999998</v>
      </c>
      <c r="G112" s="3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T112" s="27"/>
      <c r="AU112" s="27"/>
    </row>
    <row r="113" spans="1:47" x14ac:dyDescent="0.2">
      <c r="A113" s="3"/>
      <c r="B113" s="87"/>
      <c r="C113" s="76" t="s">
        <v>104</v>
      </c>
      <c r="D113" s="77"/>
      <c r="E113" s="45" t="s">
        <v>99</v>
      </c>
      <c r="F113" s="33">
        <f>(1-$G$3)*'НСПС ЦВ - Атлант прайс'!F115</f>
        <v>38363.049999999996</v>
      </c>
      <c r="G113" s="3"/>
      <c r="H113" s="3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T113" s="27"/>
      <c r="AU113" s="27"/>
    </row>
    <row r="114" spans="1:47" x14ac:dyDescent="0.2">
      <c r="A114" s="3"/>
      <c r="B114" s="87"/>
      <c r="C114" s="78" t="s">
        <v>105</v>
      </c>
      <c r="D114" s="79"/>
      <c r="E114" s="44" t="s">
        <v>99</v>
      </c>
      <c r="F114" s="32">
        <f>(1-$G$3)*'НСПС ЦВ - Атлант прайс'!F116</f>
        <v>77118.8</v>
      </c>
      <c r="G114" s="3"/>
      <c r="H114" s="3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T114" s="27"/>
      <c r="AU114" s="27"/>
    </row>
    <row r="115" spans="1:47" ht="19.5" thickBot="1" x14ac:dyDescent="0.25">
      <c r="A115" s="3"/>
      <c r="B115" s="88"/>
      <c r="C115" s="84" t="s">
        <v>106</v>
      </c>
      <c r="D115" s="85"/>
      <c r="E115" s="48" t="s">
        <v>99</v>
      </c>
      <c r="F115" s="35">
        <f>(1-$G$3)*'НСПС ЦВ - Атлант прайс'!F117</f>
        <v>99678.65</v>
      </c>
      <c r="G115" s="3"/>
      <c r="H115" s="3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T115" s="27"/>
      <c r="AU115" s="27"/>
    </row>
    <row r="116" spans="1:47" x14ac:dyDescent="0.2">
      <c r="A116" s="3"/>
      <c r="C116" s="3"/>
      <c r="D116" s="16"/>
      <c r="E116" s="3"/>
      <c r="F116" s="3"/>
      <c r="G116" s="3"/>
      <c r="H116" s="3"/>
      <c r="I116" s="3"/>
      <c r="J116" s="3"/>
      <c r="K116" s="3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47" x14ac:dyDescent="0.2">
      <c r="A117" s="3"/>
      <c r="C117" s="3"/>
      <c r="D117" s="16"/>
      <c r="E117" s="3"/>
      <c r="F117" s="3"/>
      <c r="G117" s="3"/>
      <c r="H117" s="3"/>
      <c r="I117" s="3"/>
      <c r="J117" s="3"/>
      <c r="K117" s="3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47" x14ac:dyDescent="0.2">
      <c r="A118" s="3"/>
      <c r="C118" s="3"/>
      <c r="D118" s="16"/>
      <c r="E118" s="3"/>
      <c r="F118" s="3"/>
      <c r="G118" s="3"/>
      <c r="H118" s="3"/>
      <c r="I118" s="3"/>
      <c r="J118" s="3"/>
      <c r="K118" s="3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47" x14ac:dyDescent="0.2">
      <c r="A119" s="3"/>
      <c r="C119" s="3"/>
      <c r="D119" s="16"/>
      <c r="E119" s="3"/>
      <c r="F119" s="3"/>
      <c r="G119" s="3"/>
      <c r="H119" s="3"/>
      <c r="I119" s="3"/>
      <c r="J119" s="3"/>
      <c r="K119" s="3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47" x14ac:dyDescent="0.2">
      <c r="A120" s="3"/>
      <c r="C120" s="3"/>
      <c r="D120" s="16"/>
      <c r="E120" s="3"/>
      <c r="F120" s="3"/>
      <c r="G120" s="3"/>
      <c r="H120" s="3"/>
      <c r="I120" s="3"/>
      <c r="J120" s="3"/>
      <c r="K120" s="3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47" x14ac:dyDescent="0.2">
      <c r="A121" s="3"/>
      <c r="C121" s="3"/>
      <c r="D121" s="16"/>
      <c r="E121" s="3"/>
      <c r="F121" s="3"/>
      <c r="G121" s="3"/>
      <c r="H121" s="3"/>
      <c r="I121" s="3"/>
      <c r="J121" s="3"/>
      <c r="K121" s="3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47" x14ac:dyDescent="0.2">
      <c r="A122" s="3"/>
      <c r="C122" s="3"/>
      <c r="D122" s="16"/>
      <c r="E122" s="3"/>
      <c r="F122" s="3"/>
      <c r="G122" s="3"/>
      <c r="H122" s="3"/>
      <c r="I122" s="3"/>
      <c r="J122" s="3"/>
      <c r="K122" s="3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47" x14ac:dyDescent="0.2">
      <c r="A123" s="3"/>
      <c r="C123" s="3"/>
      <c r="D123" s="16"/>
      <c r="E123" s="3"/>
      <c r="F123" s="3"/>
      <c r="G123" s="3"/>
      <c r="H123" s="3"/>
      <c r="I123" s="3"/>
      <c r="J123" s="3"/>
      <c r="K123" s="3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47" x14ac:dyDescent="0.2">
      <c r="A124" s="3"/>
      <c r="C124" s="3"/>
      <c r="D124" s="16"/>
      <c r="E124" s="3"/>
      <c r="F124" s="3"/>
      <c r="G124" s="3"/>
      <c r="H124" s="3"/>
      <c r="I124" s="3"/>
      <c r="J124" s="3"/>
      <c r="K124" s="3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47" x14ac:dyDescent="0.2">
      <c r="A125" s="3"/>
      <c r="C125" s="3"/>
      <c r="D125" s="16"/>
      <c r="E125" s="3"/>
      <c r="F125" s="3"/>
      <c r="G125" s="3"/>
      <c r="H125" s="3"/>
      <c r="I125" s="3"/>
      <c r="J125" s="3"/>
      <c r="K125" s="3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47" x14ac:dyDescent="0.2">
      <c r="A126" s="3"/>
      <c r="C126" s="3"/>
      <c r="D126" s="16"/>
      <c r="E126" s="3"/>
      <c r="F126" s="3"/>
      <c r="G126" s="3"/>
      <c r="H126" s="3"/>
      <c r="I126" s="3"/>
      <c r="J126" s="3"/>
      <c r="K126" s="3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47" x14ac:dyDescent="0.2">
      <c r="A127" s="3"/>
      <c r="C127" s="3"/>
      <c r="D127" s="16"/>
      <c r="E127" s="3"/>
      <c r="F127" s="3"/>
      <c r="G127" s="3"/>
      <c r="H127" s="3"/>
      <c r="I127" s="3"/>
      <c r="J127" s="3"/>
      <c r="K127" s="3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47" x14ac:dyDescent="0.2">
      <c r="A128" s="3"/>
      <c r="C128" s="3"/>
      <c r="D128" s="16"/>
      <c r="E128" s="3"/>
      <c r="F128" s="3"/>
      <c r="G128" s="3"/>
      <c r="H128" s="3"/>
      <c r="I128" s="3"/>
      <c r="J128" s="3"/>
      <c r="K128" s="3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x14ac:dyDescent="0.2">
      <c r="A129" s="3"/>
      <c r="C129" s="3"/>
      <c r="D129" s="16"/>
      <c r="E129" s="3"/>
      <c r="F129" s="3"/>
      <c r="G129" s="3"/>
      <c r="H129" s="3"/>
      <c r="I129" s="3"/>
      <c r="J129" s="3"/>
      <c r="K129" s="3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x14ac:dyDescent="0.2">
      <c r="A130" s="3"/>
      <c r="C130" s="3"/>
      <c r="D130" s="16"/>
      <c r="E130" s="3"/>
      <c r="F130" s="3"/>
      <c r="G130" s="3"/>
      <c r="H130" s="3"/>
      <c r="I130" s="3"/>
      <c r="J130" s="3"/>
      <c r="K130" s="3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x14ac:dyDescent="0.2">
      <c r="A131" s="3"/>
      <c r="C131" s="3"/>
      <c r="D131" s="16"/>
      <c r="E131" s="3"/>
      <c r="F131" s="3"/>
      <c r="G131" s="3"/>
      <c r="H131" s="3"/>
      <c r="I131" s="3"/>
      <c r="J131" s="3"/>
      <c r="K131" s="3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x14ac:dyDescent="0.2">
      <c r="A132" s="3"/>
      <c r="C132" s="3"/>
      <c r="D132" s="16"/>
      <c r="E132" s="3"/>
      <c r="F132" s="3"/>
      <c r="G132" s="3"/>
      <c r="H132" s="3"/>
      <c r="I132" s="3"/>
      <c r="J132" s="3"/>
      <c r="K132" s="3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x14ac:dyDescent="0.2">
      <c r="A133" s="3"/>
      <c r="C133" s="3"/>
      <c r="D133" s="16"/>
      <c r="E133" s="3"/>
      <c r="F133" s="3"/>
      <c r="G133" s="3"/>
      <c r="H133" s="3"/>
      <c r="I133" s="3"/>
      <c r="J133" s="3"/>
      <c r="K133" s="3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x14ac:dyDescent="0.2">
      <c r="A134" s="3"/>
      <c r="C134" s="3"/>
      <c r="D134" s="16"/>
      <c r="E134" s="3"/>
      <c r="F134" s="3"/>
      <c r="G134" s="3"/>
      <c r="H134" s="3"/>
      <c r="I134" s="3"/>
      <c r="J134" s="3"/>
      <c r="K134" s="3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x14ac:dyDescent="0.2">
      <c r="A135" s="3"/>
      <c r="C135" s="3"/>
      <c r="D135" s="16"/>
      <c r="E135" s="3"/>
      <c r="F135" s="3"/>
      <c r="G135" s="3"/>
      <c r="H135" s="3"/>
      <c r="I135" s="3"/>
      <c r="J135" s="3"/>
      <c r="K135" s="3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x14ac:dyDescent="0.2">
      <c r="A136" s="3"/>
      <c r="C136" s="3"/>
      <c r="D136" s="16"/>
      <c r="E136" s="3"/>
      <c r="F136" s="3"/>
      <c r="G136" s="3"/>
      <c r="H136" s="3"/>
      <c r="I136" s="3"/>
      <c r="J136" s="3"/>
      <c r="K136" s="3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x14ac:dyDescent="0.2">
      <c r="A137" s="3"/>
      <c r="C137" s="3"/>
      <c r="D137" s="16"/>
      <c r="E137" s="3"/>
      <c r="F137" s="3"/>
      <c r="G137" s="3"/>
      <c r="H137" s="3"/>
      <c r="I137" s="3"/>
      <c r="J137" s="3"/>
      <c r="K137" s="3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x14ac:dyDescent="0.2">
      <c r="A138" s="3"/>
      <c r="C138" s="3"/>
      <c r="D138" s="16"/>
      <c r="E138" s="3"/>
      <c r="F138" s="3"/>
      <c r="G138" s="3"/>
      <c r="H138" s="3"/>
      <c r="I138" s="3"/>
      <c r="J138" s="3"/>
      <c r="K138" s="3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x14ac:dyDescent="0.2">
      <c r="A139" s="3"/>
      <c r="C139" s="3"/>
      <c r="D139" s="16"/>
      <c r="E139" s="3"/>
      <c r="F139" s="3"/>
      <c r="G139" s="3"/>
      <c r="H139" s="3"/>
      <c r="I139" s="3"/>
      <c r="J139" s="3"/>
      <c r="K139" s="3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x14ac:dyDescent="0.2">
      <c r="A140" s="3"/>
      <c r="C140" s="3"/>
      <c r="D140" s="16"/>
      <c r="E140" s="3"/>
      <c r="F140" s="3"/>
      <c r="G140" s="3"/>
      <c r="H140" s="3"/>
      <c r="I140" s="3"/>
      <c r="J140" s="3"/>
      <c r="K140" s="3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x14ac:dyDescent="0.2">
      <c r="A141" s="3"/>
      <c r="C141" s="3"/>
      <c r="D141" s="16"/>
      <c r="E141" s="3"/>
      <c r="F141" s="3"/>
      <c r="G141" s="3"/>
      <c r="H141" s="3"/>
      <c r="I141" s="3"/>
      <c r="J141" s="3"/>
      <c r="K141" s="3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x14ac:dyDescent="0.2">
      <c r="A142" s="3"/>
      <c r="C142" s="3"/>
      <c r="D142" s="16"/>
      <c r="E142" s="3"/>
      <c r="F142" s="3"/>
      <c r="G142" s="3"/>
      <c r="H142" s="3"/>
      <c r="I142" s="3"/>
      <c r="J142" s="3"/>
      <c r="K142" s="3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x14ac:dyDescent="0.2">
      <c r="A143" s="3"/>
      <c r="C143" s="3"/>
      <c r="D143" s="16"/>
      <c r="E143" s="3"/>
      <c r="F143" s="3"/>
      <c r="G143" s="3"/>
      <c r="H143" s="3"/>
      <c r="I143" s="3"/>
      <c r="J143" s="3"/>
      <c r="K143" s="3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x14ac:dyDescent="0.2">
      <c r="A144" s="3"/>
      <c r="C144" s="3"/>
      <c r="D144" s="16"/>
      <c r="E144" s="3"/>
      <c r="F144" s="3"/>
      <c r="G144" s="3"/>
      <c r="H144" s="3"/>
      <c r="I144" s="3"/>
      <c r="J144" s="3"/>
      <c r="K144" s="3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x14ac:dyDescent="0.2">
      <c r="A145" s="3"/>
      <c r="C145" s="3"/>
      <c r="D145" s="16"/>
      <c r="E145" s="3"/>
      <c r="F145" s="3"/>
      <c r="G145" s="3"/>
      <c r="H145" s="3"/>
      <c r="I145" s="3"/>
      <c r="J145" s="3"/>
      <c r="K145" s="3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x14ac:dyDescent="0.2">
      <c r="A146" s="3"/>
      <c r="C146" s="3"/>
      <c r="D146" s="16"/>
      <c r="E146" s="3"/>
      <c r="F146" s="3"/>
      <c r="G146" s="3"/>
      <c r="H146" s="3"/>
      <c r="I146" s="3"/>
      <c r="J146" s="3"/>
      <c r="K146" s="3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x14ac:dyDescent="0.2">
      <c r="A147" s="3"/>
      <c r="C147" s="3"/>
      <c r="D147" s="16"/>
      <c r="E147" s="3"/>
      <c r="F147" s="3"/>
      <c r="G147" s="3"/>
      <c r="H147" s="3"/>
      <c r="I147" s="3"/>
      <c r="J147" s="3"/>
      <c r="K147" s="3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x14ac:dyDescent="0.2">
      <c r="A148" s="3"/>
      <c r="C148" s="3"/>
      <c r="D148" s="16"/>
      <c r="E148" s="3"/>
      <c r="F148" s="3"/>
      <c r="G148" s="3"/>
      <c r="H148" s="3"/>
      <c r="I148" s="3"/>
      <c r="J148" s="3"/>
      <c r="K148" s="3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x14ac:dyDescent="0.2">
      <c r="A149" s="3"/>
      <c r="C149" s="3"/>
      <c r="D149" s="16"/>
      <c r="E149" s="3"/>
      <c r="F149" s="3"/>
      <c r="G149" s="3"/>
      <c r="H149" s="3"/>
      <c r="I149" s="3"/>
      <c r="J149" s="3"/>
      <c r="K149" s="3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x14ac:dyDescent="0.2">
      <c r="A150" s="3"/>
      <c r="C150" s="3"/>
      <c r="D150" s="16"/>
      <c r="E150" s="3"/>
      <c r="F150" s="3"/>
      <c r="G150" s="3"/>
      <c r="H150" s="3"/>
      <c r="I150" s="3"/>
      <c r="J150" s="3"/>
      <c r="K150" s="3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x14ac:dyDescent="0.2">
      <c r="A151" s="3"/>
      <c r="C151" s="3"/>
      <c r="D151" s="16"/>
      <c r="E151" s="3"/>
      <c r="F151" s="3"/>
      <c r="G151" s="3"/>
      <c r="H151" s="3"/>
      <c r="I151" s="3"/>
      <c r="J151" s="3"/>
      <c r="K151" s="3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x14ac:dyDescent="0.2">
      <c r="A152" s="3"/>
      <c r="C152" s="3"/>
      <c r="D152" s="16"/>
      <c r="E152" s="3"/>
      <c r="F152" s="3"/>
      <c r="G152" s="3"/>
      <c r="H152" s="3"/>
      <c r="I152" s="3"/>
      <c r="J152" s="3"/>
      <c r="K152" s="3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x14ac:dyDescent="0.2">
      <c r="A153" s="3"/>
      <c r="C153" s="3"/>
      <c r="D153" s="16"/>
      <c r="E153" s="3"/>
      <c r="F153" s="3"/>
      <c r="G153" s="3"/>
      <c r="H153" s="3"/>
      <c r="I153" s="3"/>
      <c r="J153" s="3"/>
      <c r="K153" s="3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x14ac:dyDescent="0.2">
      <c r="A154" s="3"/>
      <c r="C154" s="3"/>
      <c r="D154" s="16"/>
      <c r="E154" s="3"/>
      <c r="F154" s="3"/>
      <c r="G154" s="3"/>
      <c r="H154" s="3"/>
      <c r="I154" s="3"/>
      <c r="J154" s="3"/>
      <c r="K154" s="3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x14ac:dyDescent="0.2">
      <c r="A155" s="3"/>
      <c r="C155" s="3"/>
      <c r="D155" s="16"/>
      <c r="E155" s="3"/>
      <c r="F155" s="3"/>
      <c r="G155" s="3"/>
      <c r="H155" s="3"/>
      <c r="I155" s="3"/>
      <c r="J155" s="3"/>
      <c r="K155" s="3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x14ac:dyDescent="0.2">
      <c r="E156" s="3"/>
      <c r="F156" s="3"/>
      <c r="G156" s="3"/>
      <c r="H156" s="3"/>
      <c r="I156" s="3"/>
      <c r="J156" s="3"/>
      <c r="K156" s="3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x14ac:dyDescent="0.2">
      <c r="E157" s="3"/>
      <c r="F157" s="3"/>
      <c r="G157" s="3"/>
      <c r="H157" s="3"/>
      <c r="I157" s="3"/>
      <c r="J157" s="3"/>
      <c r="K157" s="3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x14ac:dyDescent="0.2">
      <c r="E158" s="3"/>
      <c r="F158" s="3"/>
      <c r="G158" s="3"/>
      <c r="H158" s="3"/>
      <c r="I158" s="3"/>
      <c r="J158" s="3"/>
      <c r="K158" s="3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x14ac:dyDescent="0.2">
      <c r="E159" s="3"/>
      <c r="F159" s="3"/>
      <c r="G159" s="3"/>
      <c r="H159" s="3"/>
      <c r="I159" s="3"/>
      <c r="J159" s="3"/>
      <c r="K159" s="3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x14ac:dyDescent="0.2">
      <c r="E160" s="3"/>
      <c r="F160" s="3"/>
      <c r="G160" s="3"/>
      <c r="H160" s="3"/>
      <c r="I160" s="3"/>
      <c r="J160" s="3"/>
      <c r="K160" s="3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5:37" x14ac:dyDescent="0.2">
      <c r="E161" s="3"/>
      <c r="F161" s="3"/>
      <c r="G161" s="3"/>
      <c r="H161" s="3"/>
      <c r="I161" s="3"/>
      <c r="J161" s="3"/>
      <c r="K161" s="3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5:37" x14ac:dyDescent="0.2">
      <c r="E162" s="3"/>
      <c r="F162" s="3"/>
      <c r="G162" s="3"/>
      <c r="H162" s="3"/>
      <c r="I162" s="3"/>
      <c r="J162" s="3"/>
      <c r="K162" s="3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5:37" x14ac:dyDescent="0.2">
      <c r="E163" s="3"/>
      <c r="F163" s="3"/>
      <c r="G163" s="3"/>
      <c r="H163" s="3"/>
      <c r="I163" s="3"/>
      <c r="J163" s="3"/>
      <c r="K163" s="3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5:37" x14ac:dyDescent="0.2">
      <c r="E164" s="3"/>
      <c r="F164" s="3"/>
      <c r="G164" s="3"/>
      <c r="H164" s="3"/>
      <c r="I164" s="3"/>
      <c r="J164" s="3"/>
      <c r="K164" s="3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5:37" x14ac:dyDescent="0.2">
      <c r="E165" s="3"/>
      <c r="F165" s="3"/>
      <c r="G165" s="3"/>
      <c r="H165" s="3"/>
      <c r="I165" s="3"/>
      <c r="J165" s="3"/>
      <c r="K165" s="3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5:37" x14ac:dyDescent="0.2">
      <c r="E166" s="3"/>
      <c r="F166" s="3"/>
      <c r="G166" s="3"/>
      <c r="H166" s="3"/>
      <c r="I166" s="3"/>
      <c r="J166" s="3"/>
      <c r="K166" s="3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5:37" x14ac:dyDescent="0.2">
      <c r="E167" s="3"/>
      <c r="F167" s="3"/>
      <c r="G167" s="3"/>
      <c r="H167" s="3"/>
      <c r="I167" s="3"/>
      <c r="J167" s="3"/>
      <c r="K167" s="3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5:37" x14ac:dyDescent="0.2">
      <c r="E168" s="3"/>
      <c r="F168" s="3"/>
      <c r="G168" s="3"/>
      <c r="H168" s="3"/>
      <c r="I168" s="3"/>
      <c r="J168" s="3"/>
      <c r="K168" s="3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5:37" x14ac:dyDescent="0.2">
      <c r="E169" s="3"/>
      <c r="F169" s="3"/>
      <c r="G169" s="3"/>
      <c r="H169" s="3"/>
      <c r="I169" s="3"/>
      <c r="J169" s="3"/>
      <c r="K169" s="3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5:37" x14ac:dyDescent="0.2">
      <c r="E170" s="3"/>
      <c r="F170" s="3"/>
      <c r="G170" s="3"/>
      <c r="H170" s="3"/>
      <c r="I170" s="3"/>
      <c r="J170" s="3"/>
      <c r="K170" s="3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5:37" x14ac:dyDescent="0.2">
      <c r="E171" s="3"/>
      <c r="F171" s="3"/>
      <c r="G171" s="3"/>
      <c r="H171" s="3"/>
      <c r="I171" s="3"/>
      <c r="J171" s="3"/>
      <c r="K171" s="3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5:37" x14ac:dyDescent="0.2">
      <c r="E172" s="3"/>
      <c r="F172" s="3"/>
      <c r="G172" s="3"/>
      <c r="H172" s="3"/>
      <c r="I172" s="3"/>
      <c r="J172" s="3"/>
      <c r="K172" s="3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5:37" x14ac:dyDescent="0.2">
      <c r="E173" s="3"/>
      <c r="F173" s="3"/>
      <c r="G173" s="3"/>
      <c r="H173" s="3"/>
      <c r="I173" s="3"/>
      <c r="J173" s="3"/>
      <c r="K173" s="3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5:37" x14ac:dyDescent="0.2">
      <c r="E174" s="3"/>
      <c r="F174" s="3"/>
      <c r="G174" s="3"/>
      <c r="H174" s="3"/>
      <c r="I174" s="3"/>
      <c r="J174" s="3"/>
      <c r="K174" s="3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5:37" x14ac:dyDescent="0.2">
      <c r="E175" s="3"/>
      <c r="F175" s="3"/>
      <c r="G175" s="3"/>
      <c r="H175" s="3"/>
      <c r="I175" s="3"/>
      <c r="J175" s="3"/>
      <c r="K175" s="3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5:37" x14ac:dyDescent="0.2">
      <c r="E176" s="3"/>
      <c r="F176" s="3"/>
      <c r="G176" s="3"/>
      <c r="H176" s="3"/>
      <c r="I176" s="3"/>
      <c r="J176" s="3"/>
      <c r="K176" s="3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5:37" x14ac:dyDescent="0.2">
      <c r="E177" s="3"/>
      <c r="F177" s="3"/>
      <c r="G177" s="3"/>
      <c r="H177" s="3"/>
      <c r="I177" s="3"/>
      <c r="J177" s="3"/>
      <c r="K177" s="3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5:37" x14ac:dyDescent="0.2">
      <c r="E178" s="3"/>
      <c r="F178" s="3"/>
      <c r="G178" s="3"/>
      <c r="H178" s="3"/>
      <c r="I178" s="3"/>
      <c r="J178" s="3"/>
      <c r="K178" s="3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5:37" x14ac:dyDescent="0.2">
      <c r="E179" s="3"/>
      <c r="F179" s="3"/>
      <c r="G179" s="3"/>
      <c r="H179" s="3"/>
      <c r="I179" s="3"/>
      <c r="J179" s="3"/>
      <c r="K179" s="3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5:37" x14ac:dyDescent="0.2">
      <c r="E180" s="3"/>
      <c r="F180" s="3"/>
      <c r="G180" s="3"/>
      <c r="H180" s="3"/>
      <c r="I180" s="3"/>
      <c r="J180" s="3"/>
      <c r="K180" s="3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5:37" x14ac:dyDescent="0.2">
      <c r="E181" s="3"/>
      <c r="F181" s="3"/>
      <c r="G181" s="3"/>
      <c r="H181" s="3"/>
      <c r="I181" s="3"/>
      <c r="J181" s="3"/>
      <c r="K181" s="3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5:37" x14ac:dyDescent="0.2">
      <c r="E182" s="3"/>
      <c r="F182" s="3"/>
      <c r="G182" s="3"/>
      <c r="H182" s="3"/>
      <c r="I182" s="3"/>
      <c r="J182" s="3"/>
      <c r="K182" s="3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5:37" x14ac:dyDescent="0.2">
      <c r="E183" s="3"/>
      <c r="F183" s="3"/>
      <c r="G183" s="3"/>
      <c r="H183" s="3"/>
      <c r="I183" s="3"/>
      <c r="J183" s="3"/>
      <c r="K183" s="3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5:37" x14ac:dyDescent="0.2">
      <c r="E184" s="3"/>
      <c r="F184" s="3"/>
      <c r="G184" s="3"/>
      <c r="H184" s="3"/>
      <c r="I184" s="3"/>
      <c r="J184" s="3"/>
      <c r="K184" s="3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5:37" x14ac:dyDescent="0.2">
      <c r="E185" s="3"/>
      <c r="F185" s="3"/>
      <c r="G185" s="3"/>
      <c r="H185" s="3"/>
      <c r="I185" s="3"/>
      <c r="J185" s="3"/>
      <c r="K185" s="3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5:37" x14ac:dyDescent="0.2">
      <c r="E186" s="3"/>
      <c r="F186" s="3"/>
      <c r="G186" s="3"/>
      <c r="H186" s="3"/>
      <c r="I186" s="3"/>
      <c r="J186" s="3"/>
      <c r="K186" s="3"/>
      <c r="L186" s="3"/>
    </row>
    <row r="187" spans="5:37" x14ac:dyDescent="0.2">
      <c r="E187" s="3"/>
      <c r="F187" s="3"/>
      <c r="G187" s="3"/>
      <c r="H187" s="3"/>
      <c r="I187" s="3"/>
      <c r="J187" s="3"/>
      <c r="K187" s="3"/>
      <c r="L187" s="3"/>
    </row>
    <row r="188" spans="5:37" x14ac:dyDescent="0.2">
      <c r="E188" s="3"/>
      <c r="F188" s="3"/>
      <c r="G188" s="3"/>
      <c r="H188" s="3"/>
      <c r="I188" s="3"/>
      <c r="J188" s="3"/>
      <c r="K188" s="3"/>
      <c r="L188" s="3"/>
    </row>
    <row r="189" spans="5:37" x14ac:dyDescent="0.2">
      <c r="E189" s="3"/>
      <c r="F189" s="3"/>
      <c r="G189" s="3"/>
      <c r="H189" s="3"/>
      <c r="I189" s="3"/>
      <c r="J189" s="3"/>
      <c r="K189" s="3"/>
      <c r="L189" s="3"/>
    </row>
    <row r="190" spans="5:37" x14ac:dyDescent="0.2">
      <c r="E190" s="3"/>
      <c r="F190" s="3"/>
      <c r="G190" s="3"/>
      <c r="H190" s="3"/>
      <c r="I190" s="3"/>
      <c r="J190" s="3"/>
      <c r="K190" s="3"/>
      <c r="L190" s="3"/>
    </row>
    <row r="191" spans="5:37" x14ac:dyDescent="0.2">
      <c r="E191" s="3"/>
      <c r="F191" s="3"/>
      <c r="G191" s="3"/>
      <c r="H191" s="3"/>
      <c r="I191" s="3"/>
      <c r="J191" s="3"/>
      <c r="K191" s="3"/>
      <c r="L191" s="3"/>
    </row>
    <row r="192" spans="5:37" x14ac:dyDescent="0.2">
      <c r="E192" s="3"/>
      <c r="F192" s="3"/>
      <c r="G192" s="3"/>
      <c r="H192" s="3"/>
      <c r="I192" s="3"/>
      <c r="J192" s="3"/>
      <c r="K192" s="3"/>
      <c r="L192" s="3"/>
    </row>
    <row r="193" spans="5:12" x14ac:dyDescent="0.2">
      <c r="E193" s="3"/>
      <c r="F193" s="3"/>
      <c r="G193" s="3"/>
      <c r="H193" s="3"/>
      <c r="I193" s="3"/>
      <c r="J193" s="3"/>
      <c r="K193" s="3"/>
      <c r="L193" s="3"/>
    </row>
    <row r="194" spans="5:12" x14ac:dyDescent="0.2">
      <c r="E194" s="3"/>
      <c r="F194" s="3"/>
      <c r="G194" s="3"/>
      <c r="H194" s="3"/>
      <c r="I194" s="3"/>
      <c r="J194" s="3"/>
      <c r="K194" s="3"/>
      <c r="L194" s="3"/>
    </row>
    <row r="195" spans="5:12" x14ac:dyDescent="0.2">
      <c r="E195" s="3"/>
      <c r="F195" s="3"/>
      <c r="G195" s="3"/>
      <c r="H195" s="3"/>
      <c r="I195" s="3"/>
      <c r="J195" s="3"/>
      <c r="K195" s="3"/>
      <c r="L195" s="3"/>
    </row>
    <row r="196" spans="5:12" x14ac:dyDescent="0.2">
      <c r="E196" s="3"/>
      <c r="F196" s="3"/>
      <c r="G196" s="3"/>
      <c r="H196" s="3"/>
      <c r="I196" s="3"/>
      <c r="J196" s="3"/>
      <c r="K196" s="3"/>
      <c r="L196" s="3"/>
    </row>
    <row r="197" spans="5:12" x14ac:dyDescent="0.2">
      <c r="E197" s="3"/>
      <c r="F197" s="3"/>
      <c r="G197" s="3"/>
      <c r="H197" s="3"/>
      <c r="I197" s="3"/>
      <c r="J197" s="3"/>
      <c r="K197" s="3"/>
      <c r="L197" s="3"/>
    </row>
    <row r="198" spans="5:12" x14ac:dyDescent="0.2">
      <c r="E198" s="3"/>
      <c r="F198" s="3"/>
      <c r="G198" s="3"/>
      <c r="H198" s="3"/>
      <c r="I198" s="3"/>
      <c r="J198" s="3"/>
      <c r="K198" s="3"/>
      <c r="L198" s="3"/>
    </row>
    <row r="199" spans="5:12" x14ac:dyDescent="0.2">
      <c r="E199" s="3"/>
      <c r="F199" s="3"/>
      <c r="G199" s="3"/>
      <c r="H199" s="3"/>
      <c r="I199" s="3"/>
      <c r="J199" s="3"/>
      <c r="K199" s="3"/>
      <c r="L199" s="3"/>
    </row>
    <row r="200" spans="5:12" x14ac:dyDescent="0.2">
      <c r="E200" s="3"/>
      <c r="F200" s="3"/>
      <c r="G200" s="3"/>
      <c r="H200" s="3"/>
      <c r="I200" s="3"/>
      <c r="J200" s="3"/>
      <c r="K200" s="3"/>
      <c r="L200" s="3"/>
    </row>
    <row r="201" spans="5:12" x14ac:dyDescent="0.2">
      <c r="E201" s="3"/>
      <c r="F201" s="3"/>
      <c r="G201" s="3"/>
      <c r="H201" s="3"/>
      <c r="I201" s="3"/>
      <c r="J201" s="3"/>
      <c r="K201" s="3"/>
      <c r="L201" s="3"/>
    </row>
    <row r="202" spans="5:12" x14ac:dyDescent="0.2">
      <c r="E202" s="3"/>
      <c r="F202" s="3"/>
      <c r="G202" s="3"/>
      <c r="H202" s="3"/>
      <c r="I202" s="3"/>
      <c r="J202" s="3"/>
      <c r="K202" s="3"/>
      <c r="L202" s="3"/>
    </row>
    <row r="203" spans="5:12" x14ac:dyDescent="0.2">
      <c r="E203" s="3"/>
      <c r="F203" s="3"/>
      <c r="G203" s="3"/>
      <c r="H203" s="3"/>
      <c r="I203" s="3"/>
      <c r="J203" s="3"/>
      <c r="K203" s="3"/>
      <c r="L203" s="3"/>
    </row>
    <row r="204" spans="5:12" x14ac:dyDescent="0.2">
      <c r="E204" s="3"/>
      <c r="F204" s="3"/>
      <c r="G204" s="3"/>
      <c r="H204" s="3"/>
      <c r="I204" s="3"/>
      <c r="J204" s="3"/>
      <c r="K204" s="3"/>
      <c r="L204" s="3"/>
    </row>
    <row r="205" spans="5:12" x14ac:dyDescent="0.2">
      <c r="E205" s="3"/>
      <c r="F205" s="3"/>
      <c r="G205" s="3"/>
      <c r="H205" s="3"/>
      <c r="I205" s="3"/>
      <c r="J205" s="3"/>
      <c r="K205" s="3"/>
      <c r="L205" s="3"/>
    </row>
    <row r="206" spans="5:12" x14ac:dyDescent="0.2">
      <c r="E206" s="3"/>
      <c r="F206" s="3"/>
      <c r="G206" s="3"/>
      <c r="H206" s="3"/>
      <c r="I206" s="3"/>
      <c r="J206" s="3"/>
      <c r="K206" s="3"/>
      <c r="L206" s="3"/>
    </row>
    <row r="207" spans="5:12" x14ac:dyDescent="0.2">
      <c r="E207" s="3"/>
      <c r="F207" s="3"/>
      <c r="G207" s="3"/>
      <c r="H207" s="3"/>
      <c r="I207" s="3"/>
      <c r="J207" s="3"/>
      <c r="K207" s="3"/>
      <c r="L207" s="3"/>
    </row>
    <row r="208" spans="5:12" x14ac:dyDescent="0.2">
      <c r="E208" s="3"/>
      <c r="F208" s="3"/>
      <c r="G208" s="3"/>
      <c r="H208" s="3"/>
      <c r="I208" s="3"/>
      <c r="J208" s="3"/>
      <c r="K208" s="3"/>
      <c r="L208" s="3"/>
    </row>
    <row r="209" spans="5:12" x14ac:dyDescent="0.2">
      <c r="E209" s="3"/>
      <c r="F209" s="3"/>
      <c r="G209" s="3"/>
      <c r="H209" s="3"/>
      <c r="I209" s="3"/>
      <c r="J209" s="3"/>
      <c r="K209" s="3"/>
      <c r="L209" s="3"/>
    </row>
    <row r="210" spans="5:12" x14ac:dyDescent="0.2">
      <c r="E210" s="3"/>
      <c r="F210" s="3"/>
      <c r="G210" s="3"/>
      <c r="H210" s="3"/>
      <c r="I210" s="3"/>
      <c r="J210" s="3"/>
      <c r="K210" s="3"/>
      <c r="L210" s="3"/>
    </row>
    <row r="211" spans="5:12" x14ac:dyDescent="0.2">
      <c r="E211" s="3"/>
      <c r="F211" s="3"/>
      <c r="G211" s="3"/>
      <c r="H211" s="3"/>
      <c r="I211" s="3"/>
      <c r="J211" s="3"/>
      <c r="K211" s="3"/>
      <c r="L211" s="3"/>
    </row>
    <row r="212" spans="5:12" x14ac:dyDescent="0.2">
      <c r="E212" s="3"/>
      <c r="F212" s="3"/>
      <c r="G212" s="3"/>
      <c r="H212" s="3"/>
      <c r="I212" s="3"/>
      <c r="J212" s="3"/>
      <c r="K212" s="3"/>
      <c r="L212" s="3"/>
    </row>
    <row r="213" spans="5:12" x14ac:dyDescent="0.2">
      <c r="E213" s="3"/>
      <c r="F213" s="3"/>
      <c r="G213" s="3"/>
      <c r="H213" s="3"/>
      <c r="I213" s="3"/>
      <c r="J213" s="3"/>
      <c r="K213" s="3"/>
      <c r="L213" s="3"/>
    </row>
    <row r="214" spans="5:12" x14ac:dyDescent="0.2">
      <c r="E214" s="3"/>
      <c r="F214" s="3"/>
      <c r="G214" s="3"/>
      <c r="H214" s="3"/>
      <c r="I214" s="3"/>
      <c r="J214" s="3"/>
      <c r="K214" s="3"/>
      <c r="L214" s="3"/>
    </row>
    <row r="215" spans="5:12" x14ac:dyDescent="0.2">
      <c r="E215" s="3"/>
      <c r="F215" s="3"/>
      <c r="G215" s="3"/>
      <c r="H215" s="3"/>
      <c r="I215" s="3"/>
      <c r="J215" s="3"/>
      <c r="K215" s="3"/>
      <c r="L215" s="3"/>
    </row>
    <row r="216" spans="5:12" x14ac:dyDescent="0.2">
      <c r="E216" s="3"/>
      <c r="F216" s="3"/>
      <c r="G216" s="3"/>
      <c r="H216" s="3"/>
      <c r="I216" s="3"/>
      <c r="J216" s="3"/>
      <c r="K216" s="3"/>
      <c r="L216" s="3"/>
    </row>
    <row r="217" spans="5:12" x14ac:dyDescent="0.2">
      <c r="E217" s="3"/>
      <c r="F217" s="3"/>
      <c r="G217" s="3"/>
      <c r="H217" s="3"/>
      <c r="I217" s="3"/>
      <c r="J217" s="3"/>
      <c r="K217" s="3"/>
      <c r="L217" s="3"/>
    </row>
  </sheetData>
  <sheetProtection algorithmName="SHA-512" hashValue="fD7Vw02m+fhtD33/kQzARyLGm3qWO7c+9tVW6HEL4zdYburFGxdt4RkiuitAGfUbxMHjMDjhQPM8MtWtqHLqJg==" saltValue="n4unzaAWIgn/SxZSAfBYDA==" spinCount="100000" sheet="1" objects="1" scenarios="1"/>
  <mergeCells count="51">
    <mergeCell ref="B78:B115"/>
    <mergeCell ref="C78:F78"/>
    <mergeCell ref="C11:G11"/>
    <mergeCell ref="C2:G2"/>
    <mergeCell ref="D4:E4"/>
    <mergeCell ref="F4:G4"/>
    <mergeCell ref="D5:E5"/>
    <mergeCell ref="F5:G5"/>
    <mergeCell ref="D6:E6"/>
    <mergeCell ref="F6:G6"/>
    <mergeCell ref="B7:G7"/>
    <mergeCell ref="B11:B48"/>
    <mergeCell ref="C49:E49"/>
    <mergeCell ref="B49:B77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</mergeCells>
  <hyperlinks>
    <hyperlink ref="F5:G5" r:id="rId1" display="Скачать" xr:uid="{00000000-0004-0000-0000-000002000000}"/>
    <hyperlink ref="F6:G6" r:id="rId2" display="Отправить" xr:uid="{00000000-0004-0000-0000-000003000000}"/>
    <hyperlink ref="B8" location="'НСПС ЦВ - Атлант'!A41" display="НСПС ВОДА" xr:uid="{00000000-0004-0000-0000-000004000000}"/>
    <hyperlink ref="B9" location="'НСПС ЦВ - Атлант'!A79" display="НСПС ГАЗ" xr:uid="{00000000-0004-0000-0000-000005000000}"/>
    <hyperlink ref="B10" location="'НСПС ЦВ - Атлант'!A107" display="Цокольные вводы" xr:uid="{00000000-0004-0000-0000-000006000000}"/>
    <hyperlink ref="D4:E4" r:id="rId3" display="www.tattrub.ru" xr:uid="{D697CA59-ACF4-4F2F-9F68-5FD5C8225755}"/>
  </hyperlinks>
  <pageMargins left="0.7" right="0.7" top="0.75" bottom="0.75" header="0.3" footer="0.3"/>
  <pageSetup paperSize="9" scale="43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19"/>
  <sheetViews>
    <sheetView zoomScaleNormal="100" workbookViewId="0">
      <selection activeCell="F61" sqref="F61"/>
    </sheetView>
  </sheetViews>
  <sheetFormatPr defaultRowHeight="18.75" x14ac:dyDescent="0.2"/>
  <cols>
    <col min="1" max="1" width="2.1640625" style="27" customWidth="1"/>
    <col min="2" max="2" width="38" style="3" customWidth="1"/>
    <col min="3" max="3" width="57.1640625" style="27" customWidth="1"/>
    <col min="4" max="4" width="26.6640625" style="28" customWidth="1"/>
    <col min="5" max="7" width="26.6640625" style="27" customWidth="1"/>
    <col min="8" max="8" width="13.6640625" style="27" customWidth="1"/>
    <col min="9" max="9" width="16.5" style="27" customWidth="1"/>
    <col min="10" max="10" width="12.5" style="27" bestFit="1" customWidth="1"/>
    <col min="11" max="13" width="15.5" style="27" bestFit="1" customWidth="1"/>
    <col min="14" max="15" width="13.5" style="27" bestFit="1" customWidth="1"/>
    <col min="16" max="20" width="9.33203125" style="27"/>
    <col min="21" max="47" width="9.33203125" style="3"/>
    <col min="48" max="16384" width="9.33203125" style="27"/>
  </cols>
  <sheetData>
    <row r="1" spans="1:37" ht="8.25" customHeight="1" thickBot="1" x14ac:dyDescent="0.25">
      <c r="A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s="3" customFormat="1" x14ac:dyDescent="0.2">
      <c r="B2" s="1"/>
      <c r="C2" s="117" t="s">
        <v>8</v>
      </c>
      <c r="D2" s="118"/>
      <c r="E2" s="118"/>
      <c r="F2" s="118"/>
      <c r="G2" s="1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s="3" customFormat="1" ht="19.5" thickBot="1" x14ac:dyDescent="0.25">
      <c r="B3" s="4"/>
      <c r="C3" s="120"/>
      <c r="D3" s="121"/>
      <c r="E3" s="121"/>
      <c r="F3" s="121"/>
      <c r="G3" s="12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s="3" customFormat="1" ht="60.75" customHeight="1" thickBot="1" x14ac:dyDescent="0.25">
      <c r="B4" s="4"/>
      <c r="C4" s="94" t="s">
        <v>13</v>
      </c>
      <c r="D4" s="95"/>
      <c r="E4" s="95"/>
      <c r="F4" s="95"/>
      <c r="G4" s="9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s="3" customFormat="1" ht="35.25" customHeight="1" thickBot="1" x14ac:dyDescent="0.25">
      <c r="B5" s="4"/>
      <c r="F5" s="5" t="s">
        <v>7</v>
      </c>
      <c r="G5" s="6"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s="3" customFormat="1" ht="36.75" customHeight="1" thickBot="1" x14ac:dyDescent="0.25">
      <c r="B6" s="4"/>
      <c r="C6" s="29" t="s">
        <v>2</v>
      </c>
      <c r="D6" s="123" t="s">
        <v>1</v>
      </c>
      <c r="E6" s="123"/>
      <c r="F6" s="123" t="s">
        <v>0</v>
      </c>
      <c r="G6" s="12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s="3" customFormat="1" ht="19.5" thickBot="1" x14ac:dyDescent="0.25">
      <c r="B7" s="4"/>
      <c r="C7" s="7" t="s">
        <v>3</v>
      </c>
      <c r="D7" s="125" t="s">
        <v>5</v>
      </c>
      <c r="E7" s="125"/>
      <c r="F7" s="102" t="s">
        <v>4</v>
      </c>
      <c r="G7" s="10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s="3" customFormat="1" ht="19.5" thickBot="1" x14ac:dyDescent="0.25">
      <c r="B8" s="8"/>
      <c r="C8" s="9" t="s">
        <v>11</v>
      </c>
      <c r="D8" s="104" t="s">
        <v>12</v>
      </c>
      <c r="E8" s="105"/>
      <c r="F8" s="102" t="s">
        <v>10</v>
      </c>
      <c r="G8" s="10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s="3" customFormat="1" ht="19.5" thickBot="1" x14ac:dyDescent="0.25">
      <c r="B9" s="106" t="s">
        <v>6</v>
      </c>
      <c r="C9" s="107"/>
      <c r="D9" s="107"/>
      <c r="E9" s="107"/>
      <c r="F9" s="107"/>
      <c r="G9" s="10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s="3" customFormat="1" ht="25.5" customHeight="1" x14ac:dyDescent="0.2">
      <c r="B10" s="41" t="s">
        <v>54</v>
      </c>
      <c r="C10" s="10"/>
      <c r="D10" s="11"/>
      <c r="E10" s="12"/>
      <c r="F10" s="10"/>
      <c r="G10" s="1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s="3" customFormat="1" ht="25.5" customHeight="1" x14ac:dyDescent="0.2">
      <c r="B11" s="42" t="s">
        <v>55</v>
      </c>
      <c r="D11" s="14"/>
      <c r="E11" s="2"/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s="3" customFormat="1" ht="25.5" customHeight="1" thickBot="1" x14ac:dyDescent="0.25">
      <c r="B12" s="42" t="s">
        <v>84</v>
      </c>
      <c r="D12" s="14"/>
      <c r="E12" s="2"/>
      <c r="G12" s="1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s="18" customFormat="1" ht="32.25" customHeight="1" thickBot="1" x14ac:dyDescent="0.35">
      <c r="B13" s="86"/>
      <c r="C13" s="92" t="s">
        <v>54</v>
      </c>
      <c r="D13" s="93"/>
      <c r="E13" s="93"/>
      <c r="F13" s="93"/>
      <c r="G13" s="91"/>
      <c r="H13" s="1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s="23" customFormat="1" ht="19.5" thickBot="1" x14ac:dyDescent="0.35">
      <c r="B14" s="87"/>
      <c r="C14" s="19" t="s">
        <v>9</v>
      </c>
      <c r="D14" s="20" t="s">
        <v>14</v>
      </c>
      <c r="E14" s="20" t="s">
        <v>15</v>
      </c>
      <c r="F14" s="20" t="s">
        <v>16</v>
      </c>
      <c r="G14" s="21" t="s">
        <v>17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s="23" customFormat="1" x14ac:dyDescent="0.3">
      <c r="B15" s="87"/>
      <c r="C15" s="24" t="s">
        <v>18</v>
      </c>
      <c r="D15" s="31">
        <v>290</v>
      </c>
      <c r="E15" s="31" t="s">
        <v>109</v>
      </c>
      <c r="F15" s="31" t="s">
        <v>109</v>
      </c>
      <c r="G15" s="32" t="s">
        <v>109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s="23" customFormat="1" x14ac:dyDescent="0.3">
      <c r="B16" s="87"/>
      <c r="C16" s="25" t="s">
        <v>19</v>
      </c>
      <c r="D16" s="30">
        <v>384</v>
      </c>
      <c r="E16" s="30" t="s">
        <v>109</v>
      </c>
      <c r="F16" s="30" t="s">
        <v>109</v>
      </c>
      <c r="G16" s="33" t="s">
        <v>109</v>
      </c>
      <c r="H16" s="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2:37" s="23" customFormat="1" x14ac:dyDescent="0.3">
      <c r="B17" s="87"/>
      <c r="C17" s="37" t="s">
        <v>20</v>
      </c>
      <c r="D17" s="36">
        <v>502</v>
      </c>
      <c r="E17" s="36" t="s">
        <v>109</v>
      </c>
      <c r="F17" s="36" t="s">
        <v>109</v>
      </c>
      <c r="G17" s="38" t="s">
        <v>109</v>
      </c>
      <c r="H17" s="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2:37" s="23" customFormat="1" x14ac:dyDescent="0.3">
      <c r="B18" s="87"/>
      <c r="C18" s="25" t="s">
        <v>21</v>
      </c>
      <c r="D18" s="30">
        <v>622</v>
      </c>
      <c r="E18" s="30">
        <v>556</v>
      </c>
      <c r="F18" s="30">
        <v>529</v>
      </c>
      <c r="G18" s="33" t="s">
        <v>109</v>
      </c>
      <c r="H18" s="2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2:37" s="23" customFormat="1" x14ac:dyDescent="0.3">
      <c r="B19" s="87"/>
      <c r="C19" s="37" t="s">
        <v>22</v>
      </c>
      <c r="D19" s="36">
        <v>931</v>
      </c>
      <c r="E19" s="36">
        <v>885</v>
      </c>
      <c r="F19" s="36">
        <v>841</v>
      </c>
      <c r="G19" s="38">
        <v>805</v>
      </c>
      <c r="H19" s="2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2:37" s="23" customFormat="1" x14ac:dyDescent="0.3">
      <c r="B20" s="87"/>
      <c r="C20" s="25" t="s">
        <v>23</v>
      </c>
      <c r="D20" s="30">
        <v>1275</v>
      </c>
      <c r="E20" s="30">
        <v>1178</v>
      </c>
      <c r="F20" s="30">
        <v>1115</v>
      </c>
      <c r="G20" s="33">
        <v>1061</v>
      </c>
      <c r="H20" s="2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2:37" s="23" customFormat="1" x14ac:dyDescent="0.3">
      <c r="B21" s="87"/>
      <c r="C21" s="37" t="s">
        <v>24</v>
      </c>
      <c r="D21" s="36">
        <v>1659</v>
      </c>
      <c r="E21" s="36">
        <v>1543</v>
      </c>
      <c r="F21" s="36">
        <v>1444</v>
      </c>
      <c r="G21" s="38">
        <v>1359</v>
      </c>
      <c r="H21" s="2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37" s="23" customFormat="1" x14ac:dyDescent="0.3">
      <c r="B22" s="87"/>
      <c r="C22" s="25" t="s">
        <v>25</v>
      </c>
      <c r="D22" s="30">
        <v>1970</v>
      </c>
      <c r="E22" s="30" t="s">
        <v>109</v>
      </c>
      <c r="F22" s="30" t="s">
        <v>109</v>
      </c>
      <c r="G22" s="33" t="s">
        <v>109</v>
      </c>
      <c r="H22" s="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2:37" s="23" customFormat="1" x14ac:dyDescent="0.3">
      <c r="B23" s="87"/>
      <c r="C23" s="37" t="s">
        <v>26</v>
      </c>
      <c r="D23" s="36">
        <v>2677</v>
      </c>
      <c r="E23" s="36">
        <v>2486</v>
      </c>
      <c r="F23" s="36">
        <v>2318</v>
      </c>
      <c r="G23" s="38">
        <v>2224</v>
      </c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2:37" s="23" customFormat="1" x14ac:dyDescent="0.3">
      <c r="B24" s="87"/>
      <c r="C24" s="25" t="s">
        <v>27</v>
      </c>
      <c r="D24" s="30">
        <v>4045</v>
      </c>
      <c r="E24" s="30">
        <v>3732</v>
      </c>
      <c r="F24" s="30">
        <v>3481</v>
      </c>
      <c r="G24" s="33">
        <v>3278</v>
      </c>
      <c r="H24" s="2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2:37" s="23" customFormat="1" x14ac:dyDescent="0.3">
      <c r="B25" s="87"/>
      <c r="C25" s="37" t="s">
        <v>28</v>
      </c>
      <c r="D25" s="36">
        <v>4590</v>
      </c>
      <c r="E25" s="36">
        <v>4243</v>
      </c>
      <c r="F25" s="36" t="s">
        <v>109</v>
      </c>
      <c r="G25" s="38" t="s">
        <v>109</v>
      </c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2:37" s="23" customFormat="1" x14ac:dyDescent="0.3">
      <c r="B26" s="87"/>
      <c r="C26" s="25" t="s">
        <v>29</v>
      </c>
      <c r="D26" s="30">
        <v>6718</v>
      </c>
      <c r="E26" s="30" t="s">
        <v>109</v>
      </c>
      <c r="F26" s="30" t="s">
        <v>109</v>
      </c>
      <c r="G26" s="33" t="s">
        <v>109</v>
      </c>
      <c r="H26" s="2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2:37" s="23" customFormat="1" x14ac:dyDescent="0.3">
      <c r="B27" s="87"/>
      <c r="C27" s="37" t="s">
        <v>30</v>
      </c>
      <c r="D27" s="36">
        <v>8758</v>
      </c>
      <c r="E27" s="36">
        <v>8130</v>
      </c>
      <c r="F27" s="36">
        <v>7440</v>
      </c>
      <c r="G27" s="38">
        <v>7338</v>
      </c>
      <c r="H27" s="2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2:37" s="23" customFormat="1" x14ac:dyDescent="0.3">
      <c r="B28" s="87"/>
      <c r="C28" s="25" t="s">
        <v>31</v>
      </c>
      <c r="D28" s="30">
        <v>9243</v>
      </c>
      <c r="E28" s="30">
        <v>8567</v>
      </c>
      <c r="F28" s="30">
        <v>7991</v>
      </c>
      <c r="G28" s="33">
        <v>7171</v>
      </c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2:37" s="23" customFormat="1" x14ac:dyDescent="0.3">
      <c r="B29" s="87"/>
      <c r="C29" s="37" t="s">
        <v>32</v>
      </c>
      <c r="D29" s="36">
        <v>10964</v>
      </c>
      <c r="E29" s="36">
        <v>10127</v>
      </c>
      <c r="F29" s="36" t="s">
        <v>109</v>
      </c>
      <c r="G29" s="38" t="s">
        <v>109</v>
      </c>
      <c r="H29" s="2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2:37" s="23" customFormat="1" x14ac:dyDescent="0.3">
      <c r="B30" s="87"/>
      <c r="C30" s="25" t="s">
        <v>33</v>
      </c>
      <c r="D30" s="30">
        <v>15223</v>
      </c>
      <c r="E30" s="30">
        <v>14202</v>
      </c>
      <c r="F30" s="30">
        <v>13129</v>
      </c>
      <c r="G30" s="33">
        <v>12407</v>
      </c>
      <c r="H30" s="2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2:37" s="23" customFormat="1" x14ac:dyDescent="0.3">
      <c r="B31" s="87"/>
      <c r="C31" s="37" t="s">
        <v>34</v>
      </c>
      <c r="D31" s="36">
        <v>17044</v>
      </c>
      <c r="E31" s="36">
        <v>15829</v>
      </c>
      <c r="F31" s="36">
        <v>14415</v>
      </c>
      <c r="G31" s="38">
        <v>13578</v>
      </c>
      <c r="H31" s="2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2:37" s="23" customFormat="1" x14ac:dyDescent="0.3">
      <c r="B32" s="87"/>
      <c r="C32" s="25" t="s">
        <v>35</v>
      </c>
      <c r="D32" s="30">
        <v>18423</v>
      </c>
      <c r="E32" s="30">
        <v>17054</v>
      </c>
      <c r="F32" s="30" t="s">
        <v>109</v>
      </c>
      <c r="G32" s="33" t="s">
        <v>109</v>
      </c>
      <c r="H32" s="2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2:37" s="23" customFormat="1" x14ac:dyDescent="0.3">
      <c r="B33" s="87"/>
      <c r="C33" s="37" t="s">
        <v>36</v>
      </c>
      <c r="D33" s="36">
        <v>27253</v>
      </c>
      <c r="E33" s="36">
        <v>25397</v>
      </c>
      <c r="F33" s="36">
        <v>23261</v>
      </c>
      <c r="G33" s="38">
        <v>21951</v>
      </c>
      <c r="H33" s="2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2:37" s="23" customFormat="1" x14ac:dyDescent="0.3">
      <c r="B34" s="87"/>
      <c r="C34" s="25" t="s">
        <v>37</v>
      </c>
      <c r="D34" s="30">
        <v>37181</v>
      </c>
      <c r="E34" s="30">
        <v>33747</v>
      </c>
      <c r="F34" s="30">
        <v>32690</v>
      </c>
      <c r="G34" s="33" t="s">
        <v>109</v>
      </c>
      <c r="H34" s="2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37" s="23" customFormat="1" x14ac:dyDescent="0.3">
      <c r="B35" s="87"/>
      <c r="C35" s="37" t="s">
        <v>38</v>
      </c>
      <c r="D35" s="36">
        <v>50821</v>
      </c>
      <c r="E35" s="36">
        <v>48716</v>
      </c>
      <c r="F35" s="36">
        <v>46546</v>
      </c>
      <c r="G35" s="38">
        <v>44231</v>
      </c>
      <c r="H35" s="2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2:37" s="23" customFormat="1" x14ac:dyDescent="0.3">
      <c r="B36" s="87"/>
      <c r="C36" s="25" t="s">
        <v>39</v>
      </c>
      <c r="D36" s="30">
        <v>70976</v>
      </c>
      <c r="E36" s="30">
        <v>68035</v>
      </c>
      <c r="F36" s="30">
        <v>61836</v>
      </c>
      <c r="G36" s="33">
        <v>57413</v>
      </c>
      <c r="H36" s="2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2:37" s="23" customFormat="1" x14ac:dyDescent="0.3">
      <c r="B37" s="87"/>
      <c r="C37" s="37" t="s">
        <v>40</v>
      </c>
      <c r="D37" s="36">
        <v>82337</v>
      </c>
      <c r="E37" s="36">
        <v>77478</v>
      </c>
      <c r="F37" s="36">
        <v>73346</v>
      </c>
      <c r="G37" s="38">
        <v>70289</v>
      </c>
      <c r="H37" s="2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2:37" s="23" customFormat="1" x14ac:dyDescent="0.3">
      <c r="B38" s="87"/>
      <c r="C38" s="25" t="s">
        <v>41</v>
      </c>
      <c r="D38" s="30">
        <v>97151</v>
      </c>
      <c r="E38" s="30" t="s">
        <v>109</v>
      </c>
      <c r="F38" s="30" t="s">
        <v>109</v>
      </c>
      <c r="G38" s="33" t="s">
        <v>109</v>
      </c>
      <c r="H38" s="2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2:37" s="23" customFormat="1" x14ac:dyDescent="0.3">
      <c r="B39" s="87"/>
      <c r="C39" s="37" t="s">
        <v>42</v>
      </c>
      <c r="D39" s="36">
        <v>117387</v>
      </c>
      <c r="E39" s="36">
        <v>109942</v>
      </c>
      <c r="F39" s="36">
        <v>105246</v>
      </c>
      <c r="G39" s="38">
        <v>96468</v>
      </c>
      <c r="H39" s="2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2:37" s="23" customFormat="1" x14ac:dyDescent="0.3">
      <c r="B40" s="87"/>
      <c r="C40" s="25" t="s">
        <v>43</v>
      </c>
      <c r="D40" s="30">
        <v>125448</v>
      </c>
      <c r="E40" s="30">
        <v>117763</v>
      </c>
      <c r="F40" s="30">
        <v>108985</v>
      </c>
      <c r="G40" s="33">
        <v>100140</v>
      </c>
      <c r="H40" s="2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2:37" s="23" customFormat="1" x14ac:dyDescent="0.3">
      <c r="B41" s="87"/>
      <c r="C41" s="37" t="s">
        <v>44</v>
      </c>
      <c r="D41" s="36">
        <v>151917</v>
      </c>
      <c r="E41" s="36" t="s">
        <v>109</v>
      </c>
      <c r="F41" s="36" t="s">
        <v>109</v>
      </c>
      <c r="G41" s="38" t="s">
        <v>109</v>
      </c>
      <c r="H41" s="2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2:37" s="23" customFormat="1" x14ac:dyDescent="0.3">
      <c r="B42" s="87"/>
      <c r="C42" s="25" t="s">
        <v>45</v>
      </c>
      <c r="D42" s="30">
        <v>172818</v>
      </c>
      <c r="E42" s="30">
        <v>168430</v>
      </c>
      <c r="F42" s="30">
        <v>147750</v>
      </c>
      <c r="G42" s="33">
        <v>138477</v>
      </c>
      <c r="H42" s="2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2:37" s="23" customFormat="1" x14ac:dyDescent="0.3">
      <c r="B43" s="87"/>
      <c r="C43" s="37" t="s">
        <v>46</v>
      </c>
      <c r="D43" s="36">
        <v>215562</v>
      </c>
      <c r="E43" s="36">
        <v>198930</v>
      </c>
      <c r="F43" s="36" t="s">
        <v>109</v>
      </c>
      <c r="G43" s="38" t="s">
        <v>109</v>
      </c>
      <c r="H43" s="2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2:37" s="23" customFormat="1" x14ac:dyDescent="0.3">
      <c r="B44" s="87"/>
      <c r="C44" s="25" t="s">
        <v>47</v>
      </c>
      <c r="D44" s="30">
        <v>298109</v>
      </c>
      <c r="E44" s="30">
        <v>276442</v>
      </c>
      <c r="F44" s="30">
        <v>238719</v>
      </c>
      <c r="G44" s="33">
        <v>223947</v>
      </c>
      <c r="H44" s="2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2:37" s="23" customFormat="1" x14ac:dyDescent="0.3">
      <c r="B45" s="87"/>
      <c r="C45" s="37" t="s">
        <v>48</v>
      </c>
      <c r="D45" s="36">
        <v>402642</v>
      </c>
      <c r="E45" s="36">
        <v>338713</v>
      </c>
      <c r="F45" s="36">
        <v>266110</v>
      </c>
      <c r="G45" s="38" t="s">
        <v>109</v>
      </c>
      <c r="H45" s="2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2:37" s="23" customFormat="1" x14ac:dyDescent="0.3">
      <c r="B46" s="87"/>
      <c r="C46" s="25" t="s">
        <v>49</v>
      </c>
      <c r="D46" s="30">
        <v>557972</v>
      </c>
      <c r="E46" s="30">
        <v>478359</v>
      </c>
      <c r="F46" s="30">
        <v>380952</v>
      </c>
      <c r="G46" s="33">
        <v>356310</v>
      </c>
      <c r="H46" s="2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37" s="23" customFormat="1" x14ac:dyDescent="0.3">
      <c r="B47" s="87"/>
      <c r="C47" s="37" t="s">
        <v>50</v>
      </c>
      <c r="D47" s="36">
        <v>572146</v>
      </c>
      <c r="E47" s="36">
        <v>480989</v>
      </c>
      <c r="F47" s="36">
        <v>398542</v>
      </c>
      <c r="G47" s="38" t="s">
        <v>109</v>
      </c>
      <c r="H47" s="2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2:37" s="23" customFormat="1" x14ac:dyDescent="0.3">
      <c r="B48" s="87"/>
      <c r="C48" s="25" t="s">
        <v>51</v>
      </c>
      <c r="D48" s="30">
        <v>1028526</v>
      </c>
      <c r="E48" s="30">
        <v>896522</v>
      </c>
      <c r="F48" s="30">
        <v>704833</v>
      </c>
      <c r="G48" s="33">
        <v>667213</v>
      </c>
      <c r="H48" s="2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2:47" s="23" customFormat="1" x14ac:dyDescent="0.3">
      <c r="B49" s="87"/>
      <c r="C49" s="37" t="s">
        <v>52</v>
      </c>
      <c r="D49" s="36" t="s">
        <v>109</v>
      </c>
      <c r="E49" s="36">
        <v>2200669</v>
      </c>
      <c r="F49" s="36">
        <v>1780116</v>
      </c>
      <c r="G49" s="38">
        <v>1334494</v>
      </c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2:47" s="23" customFormat="1" ht="19.5" thickBot="1" x14ac:dyDescent="0.35">
      <c r="B50" s="88"/>
      <c r="C50" s="26" t="s">
        <v>53</v>
      </c>
      <c r="D50" s="34" t="s">
        <v>109</v>
      </c>
      <c r="E50" s="34">
        <v>4859427</v>
      </c>
      <c r="F50" s="34">
        <v>4005837</v>
      </c>
      <c r="G50" s="35">
        <v>2938307</v>
      </c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2:47" s="3" customFormat="1" ht="32.25" customHeight="1" thickBot="1" x14ac:dyDescent="0.25">
      <c r="B51" s="86"/>
      <c r="C51" s="89" t="s">
        <v>55</v>
      </c>
      <c r="D51" s="90"/>
      <c r="E51" s="11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2:47" s="3" customFormat="1" ht="19.5" thickBot="1" x14ac:dyDescent="0.25">
      <c r="B52" s="87"/>
      <c r="C52" s="19" t="s">
        <v>9</v>
      </c>
      <c r="D52" s="20" t="s">
        <v>14</v>
      </c>
      <c r="E52" s="21" t="s">
        <v>83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2:47" s="3" customFormat="1" x14ac:dyDescent="0.2">
      <c r="B53" s="87"/>
      <c r="C53" s="24" t="s">
        <v>56</v>
      </c>
      <c r="D53" s="62">
        <v>290</v>
      </c>
      <c r="E53" s="63">
        <v>426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2:47" s="3" customFormat="1" x14ac:dyDescent="0.2">
      <c r="B54" s="87"/>
      <c r="C54" s="25" t="s">
        <v>57</v>
      </c>
      <c r="D54" s="50">
        <v>384</v>
      </c>
      <c r="E54" s="51">
        <v>604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2:47" s="3" customFormat="1" x14ac:dyDescent="0.2">
      <c r="B55" s="87"/>
      <c r="C55" s="37" t="s">
        <v>58</v>
      </c>
      <c r="D55" s="52">
        <v>502</v>
      </c>
      <c r="E55" s="53">
        <v>752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47" s="3" customFormat="1" x14ac:dyDescent="0.2">
      <c r="B56" s="87"/>
      <c r="C56" s="25" t="s">
        <v>59</v>
      </c>
      <c r="D56" s="50">
        <v>622</v>
      </c>
      <c r="E56" s="51">
        <v>1026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2:47" x14ac:dyDescent="0.2">
      <c r="B57" s="87"/>
      <c r="C57" s="37" t="s">
        <v>60</v>
      </c>
      <c r="D57" s="52">
        <v>931</v>
      </c>
      <c r="E57" s="53">
        <v>1515</v>
      </c>
      <c r="F57" s="3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T57" s="27"/>
      <c r="AU57" s="27"/>
    </row>
    <row r="58" spans="2:47" x14ac:dyDescent="0.2">
      <c r="B58" s="87"/>
      <c r="C58" s="25" t="s">
        <v>61</v>
      </c>
      <c r="D58" s="50">
        <v>1275</v>
      </c>
      <c r="E58" s="51">
        <v>1831</v>
      </c>
      <c r="F58" s="3"/>
      <c r="G58" s="3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T58" s="27"/>
      <c r="AU58" s="27"/>
    </row>
    <row r="59" spans="2:47" x14ac:dyDescent="0.2">
      <c r="B59" s="87"/>
      <c r="C59" s="37" t="s">
        <v>62</v>
      </c>
      <c r="D59" s="52">
        <v>1659</v>
      </c>
      <c r="E59" s="53">
        <v>2352</v>
      </c>
      <c r="F59" s="3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T59" s="27"/>
      <c r="AU59" s="27"/>
    </row>
    <row r="60" spans="2:47" x14ac:dyDescent="0.2">
      <c r="B60" s="87"/>
      <c r="C60" s="25" t="s">
        <v>63</v>
      </c>
      <c r="D60" s="50">
        <v>1970</v>
      </c>
      <c r="E60" s="51">
        <v>3378</v>
      </c>
      <c r="F60" s="3"/>
      <c r="G60" s="3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T60" s="27"/>
      <c r="AU60" s="27"/>
    </row>
    <row r="61" spans="2:47" x14ac:dyDescent="0.2">
      <c r="B61" s="87"/>
      <c r="C61" s="37" t="s">
        <v>64</v>
      </c>
      <c r="D61" s="52">
        <v>2974</v>
      </c>
      <c r="E61" s="53">
        <v>4329</v>
      </c>
      <c r="F61" s="3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T61" s="27"/>
      <c r="AU61" s="27"/>
    </row>
    <row r="62" spans="2:47" x14ac:dyDescent="0.2">
      <c r="B62" s="87"/>
      <c r="C62" s="25" t="s">
        <v>65</v>
      </c>
      <c r="D62" s="50">
        <v>4045</v>
      </c>
      <c r="E62" s="51">
        <v>6037</v>
      </c>
      <c r="F62" s="3"/>
      <c r="G62" s="3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T62" s="27"/>
      <c r="AU62" s="27"/>
    </row>
    <row r="63" spans="2:47" x14ac:dyDescent="0.2">
      <c r="B63" s="87"/>
      <c r="C63" s="37" t="s">
        <v>66</v>
      </c>
      <c r="D63" s="52">
        <v>4590</v>
      </c>
      <c r="E63" s="53">
        <v>7193</v>
      </c>
      <c r="F63" s="3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T63" s="27"/>
      <c r="AU63" s="27"/>
    </row>
    <row r="64" spans="2:47" x14ac:dyDescent="0.2">
      <c r="B64" s="87"/>
      <c r="C64" s="25" t="s">
        <v>67</v>
      </c>
      <c r="D64" s="50">
        <v>6718</v>
      </c>
      <c r="E64" s="51">
        <v>9959</v>
      </c>
      <c r="F64" s="3"/>
      <c r="G64" s="3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T64" s="27"/>
      <c r="AU64" s="27"/>
    </row>
    <row r="65" spans="1:47" x14ac:dyDescent="0.2">
      <c r="B65" s="87"/>
      <c r="C65" s="37" t="s">
        <v>68</v>
      </c>
      <c r="D65" s="52">
        <v>9243</v>
      </c>
      <c r="E65" s="53">
        <v>12218</v>
      </c>
      <c r="F65" s="3"/>
      <c r="G65" s="3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T65" s="27"/>
      <c r="AU65" s="27"/>
    </row>
    <row r="66" spans="1:47" x14ac:dyDescent="0.2">
      <c r="B66" s="87"/>
      <c r="C66" s="25" t="s">
        <v>69</v>
      </c>
      <c r="D66" s="50">
        <v>11954</v>
      </c>
      <c r="E66" s="51">
        <v>15393</v>
      </c>
      <c r="F66" s="3"/>
      <c r="G66" s="3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T66" s="27"/>
      <c r="AU66" s="27"/>
    </row>
    <row r="67" spans="1:47" x14ac:dyDescent="0.2">
      <c r="B67" s="87"/>
      <c r="C67" s="37" t="s">
        <v>70</v>
      </c>
      <c r="D67" s="52">
        <v>16608</v>
      </c>
      <c r="E67" s="53">
        <v>20007</v>
      </c>
      <c r="F67" s="3"/>
      <c r="G67" s="3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T67" s="27"/>
      <c r="AU67" s="27"/>
    </row>
    <row r="68" spans="1:47" x14ac:dyDescent="0.2">
      <c r="B68" s="87"/>
      <c r="C68" s="25" t="s">
        <v>71</v>
      </c>
      <c r="D68" s="50">
        <v>18734</v>
      </c>
      <c r="E68" s="51">
        <v>29244</v>
      </c>
      <c r="F68" s="3"/>
      <c r="G68" s="3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T68" s="27"/>
      <c r="AU68" s="27"/>
    </row>
    <row r="69" spans="1:47" x14ac:dyDescent="0.2">
      <c r="B69" s="87"/>
      <c r="C69" s="37" t="s">
        <v>72</v>
      </c>
      <c r="D69" s="52">
        <v>22305</v>
      </c>
      <c r="E69" s="53">
        <v>31665</v>
      </c>
      <c r="F69" s="3"/>
      <c r="G69" s="3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T69" s="27"/>
      <c r="AU69" s="27"/>
    </row>
    <row r="70" spans="1:47" x14ac:dyDescent="0.2">
      <c r="B70" s="87"/>
      <c r="C70" s="25" t="s">
        <v>73</v>
      </c>
      <c r="D70" s="50">
        <v>29440</v>
      </c>
      <c r="E70" s="51">
        <v>45310</v>
      </c>
      <c r="F70" s="3"/>
      <c r="G70" s="3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T70" s="27"/>
      <c r="AU70" s="27"/>
    </row>
    <row r="71" spans="1:47" x14ac:dyDescent="0.2">
      <c r="B71" s="87"/>
      <c r="C71" s="37" t="s">
        <v>74</v>
      </c>
      <c r="D71" s="52">
        <v>49460</v>
      </c>
      <c r="E71" s="53">
        <v>64871</v>
      </c>
      <c r="F71" s="3"/>
      <c r="G71" s="3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T71" s="27"/>
      <c r="AU71" s="27"/>
    </row>
    <row r="72" spans="1:47" x14ac:dyDescent="0.2">
      <c r="B72" s="87"/>
      <c r="C72" s="25" t="s">
        <v>75</v>
      </c>
      <c r="D72" s="50">
        <v>69469</v>
      </c>
      <c r="E72" s="51">
        <v>93519</v>
      </c>
      <c r="F72" s="3"/>
      <c r="G72" s="3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T72" s="27"/>
      <c r="AU72" s="27"/>
    </row>
    <row r="73" spans="1:47" x14ac:dyDescent="0.2">
      <c r="B73" s="87"/>
      <c r="C73" s="37" t="s">
        <v>76</v>
      </c>
      <c r="D73" s="52">
        <v>100129</v>
      </c>
      <c r="E73" s="53">
        <v>136377</v>
      </c>
      <c r="F73" s="3"/>
      <c r="G73" s="3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T73" s="27"/>
      <c r="AU73" s="27"/>
    </row>
    <row r="74" spans="1:47" x14ac:dyDescent="0.2">
      <c r="B74" s="87"/>
      <c r="C74" s="25" t="s">
        <v>77</v>
      </c>
      <c r="D74" s="50">
        <v>115193</v>
      </c>
      <c r="E74" s="51">
        <v>155952</v>
      </c>
      <c r="F74" s="3"/>
      <c r="G74" s="3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T74" s="27"/>
      <c r="AU74" s="27"/>
    </row>
    <row r="75" spans="1:47" x14ac:dyDescent="0.2">
      <c r="B75" s="87"/>
      <c r="C75" s="37" t="s">
        <v>78</v>
      </c>
      <c r="D75" s="52">
        <v>124466</v>
      </c>
      <c r="E75" s="53">
        <v>168567</v>
      </c>
      <c r="F75" s="3"/>
      <c r="G75" s="3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T75" s="27"/>
      <c r="AU75" s="27"/>
    </row>
    <row r="76" spans="1:47" x14ac:dyDescent="0.2">
      <c r="B76" s="87"/>
      <c r="C76" s="25" t="s">
        <v>79</v>
      </c>
      <c r="D76" s="50">
        <v>157865</v>
      </c>
      <c r="E76" s="51">
        <v>215455</v>
      </c>
      <c r="F76" s="3"/>
      <c r="G76" s="3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T76" s="27"/>
      <c r="AU76" s="27"/>
    </row>
    <row r="77" spans="1:47" x14ac:dyDescent="0.2">
      <c r="B77" s="87"/>
      <c r="C77" s="37" t="s">
        <v>80</v>
      </c>
      <c r="D77" s="52">
        <v>197468</v>
      </c>
      <c r="E77" s="53">
        <v>270963</v>
      </c>
      <c r="F77" s="3"/>
      <c r="G77" s="3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T77" s="27"/>
      <c r="AU77" s="27"/>
    </row>
    <row r="78" spans="1:47" x14ac:dyDescent="0.2">
      <c r="B78" s="87"/>
      <c r="C78" s="25" t="s">
        <v>81</v>
      </c>
      <c r="D78" s="50">
        <v>285919</v>
      </c>
      <c r="E78" s="51">
        <v>390831</v>
      </c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T78" s="27"/>
      <c r="AU78" s="27"/>
    </row>
    <row r="79" spans="1:47" ht="19.5" thickBot="1" x14ac:dyDescent="0.25">
      <c r="B79" s="88"/>
      <c r="C79" s="43" t="s">
        <v>82</v>
      </c>
      <c r="D79" s="64">
        <v>334174</v>
      </c>
      <c r="E79" s="65">
        <v>455077</v>
      </c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T79" s="27"/>
      <c r="AU79" s="27"/>
    </row>
    <row r="80" spans="1:47" ht="32.25" customHeight="1" thickBot="1" x14ac:dyDescent="0.25">
      <c r="A80" s="3"/>
      <c r="B80" s="86"/>
      <c r="C80" s="92" t="s">
        <v>84</v>
      </c>
      <c r="D80" s="93"/>
      <c r="E80" s="93"/>
      <c r="F80" s="9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47" ht="19.5" thickBot="1" x14ac:dyDescent="0.25">
      <c r="A81" s="3"/>
      <c r="B81" s="87"/>
      <c r="C81" s="114" t="s">
        <v>9</v>
      </c>
      <c r="D81" s="115"/>
      <c r="E81" s="20" t="s">
        <v>14</v>
      </c>
      <c r="F81" s="20" t="s">
        <v>107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T81" s="27"/>
      <c r="AU81" s="27"/>
    </row>
    <row r="82" spans="1:47" x14ac:dyDescent="0.2">
      <c r="A82" s="3"/>
      <c r="B82" s="87"/>
      <c r="C82" s="113" t="s">
        <v>85</v>
      </c>
      <c r="D82" s="79"/>
      <c r="E82" s="44" t="s">
        <v>86</v>
      </c>
      <c r="F82" s="31">
        <v>1953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T82" s="27"/>
      <c r="AU82" s="27"/>
    </row>
    <row r="83" spans="1:47" x14ac:dyDescent="0.2">
      <c r="A83" s="3"/>
      <c r="B83" s="87"/>
      <c r="C83" s="112" t="s">
        <v>85</v>
      </c>
      <c r="D83" s="77"/>
      <c r="E83" s="45" t="s">
        <v>87</v>
      </c>
      <c r="F83" s="30">
        <v>2291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T83" s="27"/>
      <c r="AU83" s="27"/>
    </row>
    <row r="84" spans="1:47" x14ac:dyDescent="0.2">
      <c r="A84" s="3"/>
      <c r="B84" s="87"/>
      <c r="C84" s="113" t="s">
        <v>85</v>
      </c>
      <c r="D84" s="79"/>
      <c r="E84" s="44" t="s">
        <v>88</v>
      </c>
      <c r="F84" s="36">
        <v>2699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T84" s="27"/>
      <c r="AU84" s="27"/>
    </row>
    <row r="85" spans="1:47" x14ac:dyDescent="0.2">
      <c r="A85" s="3"/>
      <c r="B85" s="87"/>
      <c r="C85" s="112" t="s">
        <v>89</v>
      </c>
      <c r="D85" s="77"/>
      <c r="E85" s="45" t="s">
        <v>86</v>
      </c>
      <c r="F85" s="30">
        <v>4813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T85" s="27"/>
      <c r="AU85" s="27"/>
    </row>
    <row r="86" spans="1:47" x14ac:dyDescent="0.2">
      <c r="A86" s="3"/>
      <c r="B86" s="87"/>
      <c r="C86" s="113" t="s">
        <v>89</v>
      </c>
      <c r="D86" s="79"/>
      <c r="E86" s="44" t="s">
        <v>87</v>
      </c>
      <c r="F86" s="36">
        <v>5566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T86" s="27"/>
      <c r="AU86" s="27"/>
    </row>
    <row r="87" spans="1:47" x14ac:dyDescent="0.2">
      <c r="A87" s="3"/>
      <c r="B87" s="87"/>
      <c r="C87" s="112" t="s">
        <v>89</v>
      </c>
      <c r="D87" s="77"/>
      <c r="E87" s="45" t="s">
        <v>88</v>
      </c>
      <c r="F87" s="30">
        <v>6318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T87" s="27"/>
      <c r="AU87" s="27"/>
    </row>
    <row r="88" spans="1:47" x14ac:dyDescent="0.2">
      <c r="A88" s="3"/>
      <c r="B88" s="87"/>
      <c r="C88" s="113" t="s">
        <v>90</v>
      </c>
      <c r="D88" s="79"/>
      <c r="E88" s="44" t="s">
        <v>86</v>
      </c>
      <c r="F88" s="36">
        <v>2536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T88" s="27"/>
      <c r="AU88" s="27"/>
    </row>
    <row r="89" spans="1:47" x14ac:dyDescent="0.2">
      <c r="A89" s="3"/>
      <c r="B89" s="87"/>
      <c r="C89" s="112" t="s">
        <v>90</v>
      </c>
      <c r="D89" s="77"/>
      <c r="E89" s="45" t="s">
        <v>87</v>
      </c>
      <c r="F89" s="30">
        <v>2882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T89" s="27"/>
      <c r="AU89" s="27"/>
    </row>
    <row r="90" spans="1:47" x14ac:dyDescent="0.2">
      <c r="A90" s="3"/>
      <c r="B90" s="87"/>
      <c r="C90" s="113" t="s">
        <v>90</v>
      </c>
      <c r="D90" s="79"/>
      <c r="E90" s="44" t="s">
        <v>88</v>
      </c>
      <c r="F90" s="36">
        <v>3186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T90" s="27"/>
      <c r="AU90" s="27"/>
    </row>
    <row r="91" spans="1:47" x14ac:dyDescent="0.2">
      <c r="A91" s="3"/>
      <c r="B91" s="87"/>
      <c r="C91" s="112" t="s">
        <v>91</v>
      </c>
      <c r="D91" s="77"/>
      <c r="E91" s="45" t="s">
        <v>86</v>
      </c>
      <c r="F91" s="30">
        <v>3543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T91" s="27"/>
      <c r="AU91" s="27"/>
    </row>
    <row r="92" spans="1:47" x14ac:dyDescent="0.2">
      <c r="A92" s="3"/>
      <c r="B92" s="87"/>
      <c r="C92" s="113" t="s">
        <v>91</v>
      </c>
      <c r="D92" s="79"/>
      <c r="E92" s="44" t="s">
        <v>87</v>
      </c>
      <c r="F92" s="36">
        <v>4092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T92" s="27"/>
      <c r="AU92" s="27"/>
    </row>
    <row r="93" spans="1:47" x14ac:dyDescent="0.2">
      <c r="A93" s="3"/>
      <c r="B93" s="87"/>
      <c r="C93" s="112" t="s">
        <v>91</v>
      </c>
      <c r="D93" s="77"/>
      <c r="E93" s="45" t="s">
        <v>88</v>
      </c>
      <c r="F93" s="30">
        <v>4556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T93" s="27"/>
      <c r="AU93" s="27"/>
    </row>
    <row r="94" spans="1:47" x14ac:dyDescent="0.2">
      <c r="A94" s="3"/>
      <c r="B94" s="87"/>
      <c r="C94" s="113" t="s">
        <v>92</v>
      </c>
      <c r="D94" s="79"/>
      <c r="E94" s="44" t="s">
        <v>86</v>
      </c>
      <c r="F94" s="36">
        <v>7354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T94" s="27"/>
      <c r="AU94" s="27"/>
    </row>
    <row r="95" spans="1:47" x14ac:dyDescent="0.2">
      <c r="A95" s="3"/>
      <c r="B95" s="87"/>
      <c r="C95" s="112" t="s">
        <v>92</v>
      </c>
      <c r="D95" s="77"/>
      <c r="E95" s="45" t="s">
        <v>87</v>
      </c>
      <c r="F95" s="30">
        <v>8051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T95" s="27"/>
      <c r="AU95" s="27"/>
    </row>
    <row r="96" spans="1:47" x14ac:dyDescent="0.2">
      <c r="A96" s="3"/>
      <c r="B96" s="87"/>
      <c r="C96" s="113" t="s">
        <v>92</v>
      </c>
      <c r="D96" s="79"/>
      <c r="E96" s="44" t="s">
        <v>88</v>
      </c>
      <c r="F96" s="36">
        <v>8864</v>
      </c>
      <c r="G96" s="3"/>
      <c r="H96" s="3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T96" s="27"/>
      <c r="AU96" s="27"/>
    </row>
    <row r="97" spans="1:47" x14ac:dyDescent="0.2">
      <c r="A97" s="3"/>
      <c r="B97" s="87"/>
      <c r="C97" s="112" t="s">
        <v>93</v>
      </c>
      <c r="D97" s="77"/>
      <c r="E97" s="45" t="s">
        <v>86</v>
      </c>
      <c r="F97" s="30">
        <v>9835</v>
      </c>
      <c r="G97" s="3"/>
      <c r="H97" s="3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T97" s="27"/>
      <c r="AU97" s="27"/>
    </row>
    <row r="98" spans="1:47" x14ac:dyDescent="0.2">
      <c r="A98" s="3"/>
      <c r="B98" s="87"/>
      <c r="C98" s="113" t="s">
        <v>93</v>
      </c>
      <c r="D98" s="79"/>
      <c r="E98" s="44" t="s">
        <v>87</v>
      </c>
      <c r="F98" s="36">
        <v>10598</v>
      </c>
      <c r="G98" s="3"/>
      <c r="H98" s="3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T98" s="27"/>
      <c r="AU98" s="27"/>
    </row>
    <row r="99" spans="1:47" x14ac:dyDescent="0.2">
      <c r="A99" s="3"/>
      <c r="B99" s="87"/>
      <c r="C99" s="112" t="s">
        <v>93</v>
      </c>
      <c r="D99" s="77"/>
      <c r="E99" s="45" t="s">
        <v>88</v>
      </c>
      <c r="F99" s="30">
        <v>11657</v>
      </c>
      <c r="G99" s="3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T99" s="27"/>
      <c r="AU99" s="27"/>
    </row>
    <row r="100" spans="1:47" x14ac:dyDescent="0.2">
      <c r="A100" s="3"/>
      <c r="B100" s="87"/>
      <c r="C100" s="113" t="s">
        <v>94</v>
      </c>
      <c r="D100" s="79"/>
      <c r="E100" s="44" t="s">
        <v>86</v>
      </c>
      <c r="F100" s="36">
        <v>18776</v>
      </c>
      <c r="G100" s="3"/>
      <c r="H100" s="3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T100" s="27"/>
      <c r="AU100" s="27"/>
    </row>
    <row r="101" spans="1:47" x14ac:dyDescent="0.2">
      <c r="A101" s="3"/>
      <c r="B101" s="87"/>
      <c r="C101" s="112" t="s">
        <v>94</v>
      </c>
      <c r="D101" s="77"/>
      <c r="E101" s="45" t="s">
        <v>87</v>
      </c>
      <c r="F101" s="30">
        <v>20480</v>
      </c>
      <c r="G101" s="3"/>
      <c r="H101" s="3"/>
      <c r="I101" s="3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T101" s="27"/>
      <c r="AU101" s="27"/>
    </row>
    <row r="102" spans="1:47" x14ac:dyDescent="0.2">
      <c r="A102" s="3"/>
      <c r="B102" s="87"/>
      <c r="C102" s="113" t="s">
        <v>94</v>
      </c>
      <c r="D102" s="79"/>
      <c r="E102" s="44" t="s">
        <v>88</v>
      </c>
      <c r="F102" s="36">
        <v>22100</v>
      </c>
      <c r="G102" s="3"/>
      <c r="H102" s="3"/>
      <c r="I102" s="3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T102" s="27"/>
      <c r="AU102" s="27"/>
    </row>
    <row r="103" spans="1:47" x14ac:dyDescent="0.2">
      <c r="A103" s="3"/>
      <c r="B103" s="87"/>
      <c r="C103" s="112" t="s">
        <v>95</v>
      </c>
      <c r="D103" s="77"/>
      <c r="E103" s="45" t="s">
        <v>86</v>
      </c>
      <c r="F103" s="30">
        <v>36004</v>
      </c>
      <c r="G103" s="3"/>
      <c r="H103" s="3"/>
      <c r="I103" s="3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T103" s="27"/>
      <c r="AU103" s="27"/>
    </row>
    <row r="104" spans="1:47" x14ac:dyDescent="0.2">
      <c r="A104" s="3"/>
      <c r="B104" s="87"/>
      <c r="C104" s="113" t="s">
        <v>95</v>
      </c>
      <c r="D104" s="79"/>
      <c r="E104" s="44" t="s">
        <v>87</v>
      </c>
      <c r="F104" s="36">
        <v>37462</v>
      </c>
      <c r="G104" s="3"/>
      <c r="H104" s="3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T104" s="27"/>
      <c r="AU104" s="27"/>
    </row>
    <row r="105" spans="1:47" x14ac:dyDescent="0.2">
      <c r="A105" s="3"/>
      <c r="B105" s="87"/>
      <c r="C105" s="112" t="s">
        <v>95</v>
      </c>
      <c r="D105" s="77"/>
      <c r="E105" s="45" t="s">
        <v>88</v>
      </c>
      <c r="F105" s="30">
        <v>40641</v>
      </c>
      <c r="G105" s="3"/>
      <c r="H105" s="3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T105" s="27"/>
      <c r="AU105" s="27"/>
    </row>
    <row r="106" spans="1:47" x14ac:dyDescent="0.2">
      <c r="A106" s="3"/>
      <c r="B106" s="87"/>
      <c r="C106" s="113" t="s">
        <v>96</v>
      </c>
      <c r="D106" s="79"/>
      <c r="E106" s="44" t="s">
        <v>87</v>
      </c>
      <c r="F106" s="36">
        <v>68890</v>
      </c>
      <c r="G106" s="3"/>
      <c r="H106" s="3"/>
      <c r="I106" s="3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T106" s="27"/>
      <c r="AU106" s="27"/>
    </row>
    <row r="107" spans="1:47" x14ac:dyDescent="0.2">
      <c r="A107" s="3"/>
      <c r="B107" s="87"/>
      <c r="C107" s="112" t="s">
        <v>96</v>
      </c>
      <c r="D107" s="77"/>
      <c r="E107" s="45" t="s">
        <v>88</v>
      </c>
      <c r="F107" s="30">
        <v>77968</v>
      </c>
      <c r="G107" s="3"/>
      <c r="H107" s="3"/>
      <c r="I107" s="3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T107" s="27"/>
      <c r="AU107" s="27"/>
    </row>
    <row r="108" spans="1:47" x14ac:dyDescent="0.2">
      <c r="A108" s="3"/>
      <c r="B108" s="87"/>
      <c r="C108" s="113" t="s">
        <v>97</v>
      </c>
      <c r="D108" s="79"/>
      <c r="E108" s="44" t="s">
        <v>87</v>
      </c>
      <c r="F108" s="36">
        <v>90514</v>
      </c>
      <c r="G108" s="3"/>
      <c r="H108" s="3"/>
      <c r="I108" s="3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T108" s="27"/>
      <c r="AU108" s="27"/>
    </row>
    <row r="109" spans="1:47" x14ac:dyDescent="0.2">
      <c r="A109" s="3"/>
      <c r="B109" s="87"/>
      <c r="C109" s="112" t="s">
        <v>97</v>
      </c>
      <c r="D109" s="77"/>
      <c r="E109" s="45" t="s">
        <v>88</v>
      </c>
      <c r="F109" s="30">
        <v>97580</v>
      </c>
      <c r="G109" s="3"/>
      <c r="H109" s="3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T109" s="27"/>
      <c r="AU109" s="27"/>
    </row>
    <row r="110" spans="1:47" x14ac:dyDescent="0.2">
      <c r="A110" s="3"/>
      <c r="B110" s="87"/>
      <c r="C110" s="113" t="s">
        <v>98</v>
      </c>
      <c r="D110" s="79"/>
      <c r="E110" s="44" t="s">
        <v>99</v>
      </c>
      <c r="F110" s="36">
        <v>2434</v>
      </c>
      <c r="G110" s="3"/>
      <c r="H110" s="3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T110" s="27"/>
      <c r="AU110" s="27"/>
    </row>
    <row r="111" spans="1:47" x14ac:dyDescent="0.2">
      <c r="A111" s="3"/>
      <c r="B111" s="87"/>
      <c r="C111" s="112" t="s">
        <v>100</v>
      </c>
      <c r="D111" s="77"/>
      <c r="E111" s="45" t="s">
        <v>99</v>
      </c>
      <c r="F111" s="30">
        <v>4580</v>
      </c>
      <c r="G111" s="3"/>
      <c r="H111" s="3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T111" s="27"/>
      <c r="AU111" s="27"/>
    </row>
    <row r="112" spans="1:47" x14ac:dyDescent="0.2">
      <c r="A112" s="3"/>
      <c r="B112" s="87"/>
      <c r="C112" s="113" t="s">
        <v>101</v>
      </c>
      <c r="D112" s="79"/>
      <c r="E112" s="44" t="s">
        <v>99</v>
      </c>
      <c r="F112" s="36">
        <v>9153</v>
      </c>
      <c r="G112" s="3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T112" s="27"/>
      <c r="AU112" s="27"/>
    </row>
    <row r="113" spans="1:47" x14ac:dyDescent="0.2">
      <c r="A113" s="3"/>
      <c r="B113" s="87"/>
      <c r="C113" s="112" t="s">
        <v>102</v>
      </c>
      <c r="D113" s="77"/>
      <c r="E113" s="45" t="s">
        <v>99</v>
      </c>
      <c r="F113" s="30">
        <v>10930</v>
      </c>
      <c r="G113" s="3"/>
      <c r="H113" s="3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T113" s="27"/>
      <c r="AU113" s="27"/>
    </row>
    <row r="114" spans="1:47" x14ac:dyDescent="0.2">
      <c r="A114" s="3"/>
      <c r="B114" s="87"/>
      <c r="C114" s="113" t="s">
        <v>103</v>
      </c>
      <c r="D114" s="79"/>
      <c r="E114" s="44" t="s">
        <v>99</v>
      </c>
      <c r="F114" s="36">
        <v>20479</v>
      </c>
      <c r="G114" s="3"/>
      <c r="H114" s="3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T114" s="27"/>
      <c r="AU114" s="27"/>
    </row>
    <row r="115" spans="1:47" x14ac:dyDescent="0.2">
      <c r="A115" s="3"/>
      <c r="B115" s="87"/>
      <c r="C115" s="112" t="s">
        <v>104</v>
      </c>
      <c r="D115" s="77"/>
      <c r="E115" s="45" t="s">
        <v>99</v>
      </c>
      <c r="F115" s="30">
        <v>45133</v>
      </c>
      <c r="G115" s="3"/>
      <c r="H115" s="3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T115" s="27"/>
      <c r="AU115" s="27"/>
    </row>
    <row r="116" spans="1:47" x14ac:dyDescent="0.2">
      <c r="A116" s="3"/>
      <c r="B116" s="87"/>
      <c r="C116" s="113" t="s">
        <v>105</v>
      </c>
      <c r="D116" s="79"/>
      <c r="E116" s="44" t="s">
        <v>99</v>
      </c>
      <c r="F116" s="36">
        <v>90728</v>
      </c>
      <c r="G116" s="3"/>
      <c r="H116" s="3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T116" s="27"/>
      <c r="AU116" s="27"/>
    </row>
    <row r="117" spans="1:47" ht="19.5" thickBot="1" x14ac:dyDescent="0.25">
      <c r="A117" s="3"/>
      <c r="B117" s="88"/>
      <c r="C117" s="112" t="s">
        <v>106</v>
      </c>
      <c r="D117" s="77"/>
      <c r="E117" s="45" t="s">
        <v>99</v>
      </c>
      <c r="F117" s="34">
        <v>117269</v>
      </c>
      <c r="G117" s="3"/>
      <c r="H117" s="3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T117" s="27"/>
      <c r="AU117" s="27"/>
    </row>
    <row r="118" spans="1:47" x14ac:dyDescent="0.2">
      <c r="A118" s="3"/>
      <c r="C118" s="3"/>
      <c r="D118" s="16"/>
      <c r="E118" s="3"/>
      <c r="F118" s="3"/>
      <c r="G118" s="3"/>
      <c r="H118" s="3"/>
      <c r="I118" s="3"/>
      <c r="J118" s="3"/>
      <c r="K118" s="3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47" x14ac:dyDescent="0.2">
      <c r="A119" s="3"/>
      <c r="C119" s="3"/>
      <c r="D119" s="16"/>
      <c r="E119" s="3"/>
      <c r="F119" s="3"/>
      <c r="G119" s="3"/>
      <c r="H119" s="3"/>
      <c r="I119" s="3"/>
      <c r="J119" s="3"/>
      <c r="K119" s="3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47" x14ac:dyDescent="0.2">
      <c r="A120" s="3"/>
      <c r="C120" s="3"/>
      <c r="D120" s="16"/>
      <c r="E120" s="3"/>
      <c r="F120" s="3"/>
      <c r="G120" s="3"/>
      <c r="H120" s="3"/>
      <c r="I120" s="3"/>
      <c r="J120" s="3"/>
      <c r="K120" s="3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47" x14ac:dyDescent="0.2">
      <c r="A121" s="3"/>
      <c r="C121" s="3"/>
      <c r="D121" s="16"/>
      <c r="E121" s="3"/>
      <c r="F121" s="3"/>
      <c r="G121" s="3"/>
      <c r="H121" s="3"/>
      <c r="I121" s="3"/>
      <c r="J121" s="3"/>
      <c r="K121" s="3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47" x14ac:dyDescent="0.2">
      <c r="A122" s="3"/>
      <c r="C122" s="3"/>
      <c r="D122" s="16"/>
      <c r="E122" s="3"/>
      <c r="F122" s="3"/>
      <c r="G122" s="3"/>
      <c r="H122" s="3"/>
      <c r="I122" s="3"/>
      <c r="J122" s="3"/>
      <c r="K122" s="3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47" x14ac:dyDescent="0.2">
      <c r="A123" s="3"/>
      <c r="C123" s="3"/>
      <c r="D123" s="16"/>
      <c r="E123" s="3"/>
      <c r="F123" s="3"/>
      <c r="G123" s="3"/>
      <c r="H123" s="3"/>
      <c r="I123" s="3"/>
      <c r="J123" s="3"/>
      <c r="K123" s="3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47" x14ac:dyDescent="0.2">
      <c r="A124" s="3"/>
      <c r="C124" s="3"/>
      <c r="D124" s="16"/>
      <c r="E124" s="3"/>
      <c r="F124" s="3"/>
      <c r="G124" s="3"/>
      <c r="H124" s="3"/>
      <c r="I124" s="3"/>
      <c r="J124" s="3"/>
      <c r="K124" s="3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47" x14ac:dyDescent="0.2">
      <c r="A125" s="3"/>
      <c r="C125" s="3"/>
      <c r="D125" s="16"/>
      <c r="E125" s="3"/>
      <c r="F125" s="3"/>
      <c r="G125" s="3"/>
      <c r="H125" s="3"/>
      <c r="I125" s="3"/>
      <c r="J125" s="3"/>
      <c r="K125" s="3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47" x14ac:dyDescent="0.2">
      <c r="A126" s="3"/>
      <c r="C126" s="3"/>
      <c r="D126" s="16"/>
      <c r="E126" s="3"/>
      <c r="F126" s="3"/>
      <c r="G126" s="3"/>
      <c r="H126" s="3"/>
      <c r="I126" s="3"/>
      <c r="J126" s="3"/>
      <c r="K126" s="3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47" x14ac:dyDescent="0.2">
      <c r="A127" s="3"/>
      <c r="C127" s="3"/>
      <c r="D127" s="16"/>
      <c r="E127" s="3"/>
      <c r="F127" s="3"/>
      <c r="G127" s="3"/>
      <c r="H127" s="3"/>
      <c r="I127" s="3"/>
      <c r="J127" s="3"/>
      <c r="K127" s="3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47" x14ac:dyDescent="0.2">
      <c r="A128" s="3"/>
      <c r="C128" s="3"/>
      <c r="D128" s="16"/>
      <c r="E128" s="3"/>
      <c r="F128" s="3"/>
      <c r="G128" s="3"/>
      <c r="H128" s="3"/>
      <c r="I128" s="3"/>
      <c r="J128" s="3"/>
      <c r="K128" s="3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x14ac:dyDescent="0.2">
      <c r="A129" s="3"/>
      <c r="C129" s="3"/>
      <c r="D129" s="16"/>
      <c r="E129" s="3"/>
      <c r="F129" s="3"/>
      <c r="G129" s="3"/>
      <c r="H129" s="3"/>
      <c r="I129" s="3"/>
      <c r="J129" s="3"/>
      <c r="K129" s="3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x14ac:dyDescent="0.2">
      <c r="A130" s="3"/>
      <c r="C130" s="3"/>
      <c r="D130" s="16"/>
      <c r="E130" s="3"/>
      <c r="F130" s="3"/>
      <c r="G130" s="3"/>
      <c r="H130" s="3"/>
      <c r="I130" s="3"/>
      <c r="J130" s="3"/>
      <c r="K130" s="3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x14ac:dyDescent="0.2">
      <c r="A131" s="3"/>
      <c r="C131" s="3"/>
      <c r="D131" s="16"/>
      <c r="E131" s="3"/>
      <c r="F131" s="3"/>
      <c r="G131" s="3"/>
      <c r="H131" s="3"/>
      <c r="I131" s="3"/>
      <c r="J131" s="3"/>
      <c r="K131" s="3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x14ac:dyDescent="0.2">
      <c r="A132" s="3"/>
      <c r="C132" s="3"/>
      <c r="D132" s="16"/>
      <c r="E132" s="3"/>
      <c r="F132" s="3"/>
      <c r="G132" s="3"/>
      <c r="H132" s="3"/>
      <c r="I132" s="3"/>
      <c r="J132" s="3"/>
      <c r="K132" s="3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x14ac:dyDescent="0.2">
      <c r="A133" s="3"/>
      <c r="C133" s="3"/>
      <c r="D133" s="16"/>
      <c r="E133" s="3"/>
      <c r="F133" s="3"/>
      <c r="G133" s="3"/>
      <c r="H133" s="3"/>
      <c r="I133" s="3"/>
      <c r="J133" s="3"/>
      <c r="K133" s="3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x14ac:dyDescent="0.2">
      <c r="A134" s="3"/>
      <c r="C134" s="3"/>
      <c r="D134" s="16"/>
      <c r="E134" s="3"/>
      <c r="F134" s="3"/>
      <c r="G134" s="3"/>
      <c r="H134" s="3"/>
      <c r="I134" s="3"/>
      <c r="J134" s="3"/>
      <c r="K134" s="3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x14ac:dyDescent="0.2">
      <c r="A135" s="3"/>
      <c r="C135" s="3"/>
      <c r="D135" s="16"/>
      <c r="E135" s="3"/>
      <c r="F135" s="3"/>
      <c r="G135" s="3"/>
      <c r="H135" s="3"/>
      <c r="I135" s="3"/>
      <c r="J135" s="3"/>
      <c r="K135" s="3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x14ac:dyDescent="0.2">
      <c r="A136" s="3"/>
      <c r="C136" s="3"/>
      <c r="D136" s="16"/>
      <c r="E136" s="3"/>
      <c r="F136" s="3"/>
      <c r="G136" s="3"/>
      <c r="H136" s="3"/>
      <c r="I136" s="3"/>
      <c r="J136" s="3"/>
      <c r="K136" s="3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x14ac:dyDescent="0.2">
      <c r="A137" s="3"/>
      <c r="C137" s="3"/>
      <c r="D137" s="16"/>
      <c r="E137" s="3"/>
      <c r="F137" s="3"/>
      <c r="G137" s="3"/>
      <c r="H137" s="3"/>
      <c r="I137" s="3"/>
      <c r="J137" s="3"/>
      <c r="K137" s="3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x14ac:dyDescent="0.2">
      <c r="A138" s="3"/>
      <c r="C138" s="3"/>
      <c r="D138" s="16"/>
      <c r="E138" s="3"/>
      <c r="F138" s="3"/>
      <c r="G138" s="3"/>
      <c r="H138" s="3"/>
      <c r="I138" s="3"/>
      <c r="J138" s="3"/>
      <c r="K138" s="3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x14ac:dyDescent="0.2">
      <c r="A139" s="3"/>
      <c r="C139" s="3"/>
      <c r="D139" s="16"/>
      <c r="E139" s="3"/>
      <c r="F139" s="3"/>
      <c r="G139" s="3"/>
      <c r="H139" s="3"/>
      <c r="I139" s="3"/>
      <c r="J139" s="3"/>
      <c r="K139" s="3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x14ac:dyDescent="0.2">
      <c r="A140" s="3"/>
      <c r="C140" s="3"/>
      <c r="D140" s="16"/>
      <c r="E140" s="3"/>
      <c r="F140" s="3"/>
      <c r="G140" s="3"/>
      <c r="H140" s="3"/>
      <c r="I140" s="3"/>
      <c r="J140" s="3"/>
      <c r="K140" s="3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x14ac:dyDescent="0.2">
      <c r="A141" s="3"/>
      <c r="C141" s="3"/>
      <c r="D141" s="16"/>
      <c r="E141" s="3"/>
      <c r="F141" s="3"/>
      <c r="G141" s="3"/>
      <c r="H141" s="3"/>
      <c r="I141" s="3"/>
      <c r="J141" s="3"/>
      <c r="K141" s="3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x14ac:dyDescent="0.2">
      <c r="A142" s="3"/>
      <c r="C142" s="3"/>
      <c r="D142" s="16"/>
      <c r="E142" s="3"/>
      <c r="F142" s="3"/>
      <c r="G142" s="3"/>
      <c r="H142" s="3"/>
      <c r="I142" s="3"/>
      <c r="J142" s="3"/>
      <c r="K142" s="3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x14ac:dyDescent="0.2">
      <c r="A143" s="3"/>
      <c r="C143" s="3"/>
      <c r="D143" s="16"/>
      <c r="E143" s="3"/>
      <c r="F143" s="3"/>
      <c r="G143" s="3"/>
      <c r="H143" s="3"/>
      <c r="I143" s="3"/>
      <c r="J143" s="3"/>
      <c r="K143" s="3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x14ac:dyDescent="0.2">
      <c r="A144" s="3"/>
      <c r="C144" s="3"/>
      <c r="D144" s="16"/>
      <c r="E144" s="3"/>
      <c r="F144" s="3"/>
      <c r="G144" s="3"/>
      <c r="H144" s="3"/>
      <c r="I144" s="3"/>
      <c r="J144" s="3"/>
      <c r="K144" s="3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x14ac:dyDescent="0.2">
      <c r="A145" s="3"/>
      <c r="C145" s="3"/>
      <c r="D145" s="16"/>
      <c r="E145" s="3"/>
      <c r="F145" s="3"/>
      <c r="G145" s="3"/>
      <c r="H145" s="3"/>
      <c r="I145" s="3"/>
      <c r="J145" s="3"/>
      <c r="K145" s="3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x14ac:dyDescent="0.2">
      <c r="A146" s="3"/>
      <c r="C146" s="3"/>
      <c r="D146" s="16"/>
      <c r="E146" s="3"/>
      <c r="F146" s="3"/>
      <c r="G146" s="3"/>
      <c r="H146" s="3"/>
      <c r="I146" s="3"/>
      <c r="J146" s="3"/>
      <c r="K146" s="3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x14ac:dyDescent="0.2">
      <c r="A147" s="3"/>
      <c r="C147" s="3"/>
      <c r="D147" s="16"/>
      <c r="E147" s="3"/>
      <c r="F147" s="3"/>
      <c r="G147" s="3"/>
      <c r="H147" s="3"/>
      <c r="I147" s="3"/>
      <c r="J147" s="3"/>
      <c r="K147" s="3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x14ac:dyDescent="0.2">
      <c r="A148" s="3"/>
      <c r="C148" s="3"/>
      <c r="D148" s="16"/>
      <c r="E148" s="3"/>
      <c r="F148" s="3"/>
      <c r="G148" s="3"/>
      <c r="H148" s="3"/>
      <c r="I148" s="3"/>
      <c r="J148" s="3"/>
      <c r="K148" s="3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x14ac:dyDescent="0.2">
      <c r="A149" s="3"/>
      <c r="C149" s="3"/>
      <c r="D149" s="16"/>
      <c r="E149" s="3"/>
      <c r="F149" s="3"/>
      <c r="G149" s="3"/>
      <c r="H149" s="3"/>
      <c r="I149" s="3"/>
      <c r="J149" s="3"/>
      <c r="K149" s="3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x14ac:dyDescent="0.2">
      <c r="A150" s="3"/>
      <c r="C150" s="3"/>
      <c r="D150" s="16"/>
      <c r="E150" s="3"/>
      <c r="F150" s="3"/>
      <c r="G150" s="3"/>
      <c r="H150" s="3"/>
      <c r="I150" s="3"/>
      <c r="J150" s="3"/>
      <c r="K150" s="3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x14ac:dyDescent="0.2">
      <c r="A151" s="3"/>
      <c r="C151" s="3"/>
      <c r="D151" s="16"/>
      <c r="E151" s="3"/>
      <c r="F151" s="3"/>
      <c r="G151" s="3"/>
      <c r="H151" s="3"/>
      <c r="I151" s="3"/>
      <c r="J151" s="3"/>
      <c r="K151" s="3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x14ac:dyDescent="0.2">
      <c r="A152" s="3"/>
      <c r="C152" s="3"/>
      <c r="D152" s="16"/>
      <c r="E152" s="3"/>
      <c r="F152" s="3"/>
      <c r="G152" s="3"/>
      <c r="H152" s="3"/>
      <c r="I152" s="3"/>
      <c r="J152" s="3"/>
      <c r="K152" s="3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x14ac:dyDescent="0.2">
      <c r="A153" s="3"/>
      <c r="C153" s="3"/>
      <c r="D153" s="16"/>
      <c r="E153" s="3"/>
      <c r="F153" s="3"/>
      <c r="G153" s="3"/>
      <c r="H153" s="3"/>
      <c r="I153" s="3"/>
      <c r="J153" s="3"/>
      <c r="K153" s="3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x14ac:dyDescent="0.2">
      <c r="A154" s="3"/>
      <c r="C154" s="3"/>
      <c r="D154" s="16"/>
      <c r="E154" s="3"/>
      <c r="F154" s="3"/>
      <c r="G154" s="3"/>
      <c r="H154" s="3"/>
      <c r="I154" s="3"/>
      <c r="J154" s="3"/>
      <c r="K154" s="3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x14ac:dyDescent="0.2">
      <c r="A155" s="3"/>
      <c r="C155" s="3"/>
      <c r="D155" s="16"/>
      <c r="E155" s="3"/>
      <c r="F155" s="3"/>
      <c r="G155" s="3"/>
      <c r="H155" s="3"/>
      <c r="I155" s="3"/>
      <c r="J155" s="3"/>
      <c r="K155" s="3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x14ac:dyDescent="0.2">
      <c r="A156" s="3"/>
      <c r="C156" s="3"/>
      <c r="D156" s="16"/>
      <c r="E156" s="3"/>
      <c r="F156" s="3"/>
      <c r="G156" s="3"/>
      <c r="H156" s="3"/>
      <c r="I156" s="3"/>
      <c r="J156" s="3"/>
      <c r="K156" s="3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x14ac:dyDescent="0.2">
      <c r="A157" s="3"/>
      <c r="C157" s="3"/>
      <c r="D157" s="16"/>
      <c r="E157" s="3"/>
      <c r="F157" s="3"/>
      <c r="G157" s="3"/>
      <c r="H157" s="3"/>
      <c r="I157" s="3"/>
      <c r="J157" s="3"/>
      <c r="K157" s="3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x14ac:dyDescent="0.2">
      <c r="E158" s="3"/>
      <c r="F158" s="3"/>
      <c r="G158" s="3"/>
      <c r="H158" s="3"/>
      <c r="I158" s="3"/>
      <c r="J158" s="3"/>
      <c r="K158" s="3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x14ac:dyDescent="0.2">
      <c r="E159" s="3"/>
      <c r="F159" s="3"/>
      <c r="G159" s="3"/>
      <c r="H159" s="3"/>
      <c r="I159" s="3"/>
      <c r="J159" s="3"/>
      <c r="K159" s="3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x14ac:dyDescent="0.2">
      <c r="E160" s="3"/>
      <c r="F160" s="3"/>
      <c r="G160" s="3"/>
      <c r="H160" s="3"/>
      <c r="I160" s="3"/>
      <c r="J160" s="3"/>
      <c r="K160" s="3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5:37" x14ac:dyDescent="0.2">
      <c r="E161" s="3"/>
      <c r="F161" s="3"/>
      <c r="G161" s="3"/>
      <c r="H161" s="3"/>
      <c r="I161" s="3"/>
      <c r="J161" s="3"/>
      <c r="K161" s="3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5:37" x14ac:dyDescent="0.2">
      <c r="E162" s="3"/>
      <c r="F162" s="3"/>
      <c r="G162" s="3"/>
      <c r="H162" s="3"/>
      <c r="I162" s="3"/>
      <c r="J162" s="3"/>
      <c r="K162" s="3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5:37" x14ac:dyDescent="0.2">
      <c r="E163" s="3"/>
      <c r="F163" s="3"/>
      <c r="G163" s="3"/>
      <c r="H163" s="3"/>
      <c r="I163" s="3"/>
      <c r="J163" s="3"/>
      <c r="K163" s="3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5:37" x14ac:dyDescent="0.2">
      <c r="E164" s="3"/>
      <c r="F164" s="3"/>
      <c r="G164" s="3"/>
      <c r="H164" s="3"/>
      <c r="I164" s="3"/>
      <c r="J164" s="3"/>
      <c r="K164" s="3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5:37" x14ac:dyDescent="0.2">
      <c r="E165" s="3"/>
      <c r="F165" s="3"/>
      <c r="G165" s="3"/>
      <c r="H165" s="3"/>
      <c r="I165" s="3"/>
      <c r="J165" s="3"/>
      <c r="K165" s="3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5:37" x14ac:dyDescent="0.2">
      <c r="E166" s="3"/>
      <c r="F166" s="3"/>
      <c r="G166" s="3"/>
      <c r="H166" s="3"/>
      <c r="I166" s="3"/>
      <c r="J166" s="3"/>
      <c r="K166" s="3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5:37" x14ac:dyDescent="0.2">
      <c r="E167" s="3"/>
      <c r="F167" s="3"/>
      <c r="G167" s="3"/>
      <c r="H167" s="3"/>
      <c r="I167" s="3"/>
      <c r="J167" s="3"/>
      <c r="K167" s="3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5:37" x14ac:dyDescent="0.2">
      <c r="E168" s="3"/>
      <c r="F168" s="3"/>
      <c r="G168" s="3"/>
      <c r="H168" s="3"/>
      <c r="I168" s="3"/>
      <c r="J168" s="3"/>
      <c r="K168" s="3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5:37" x14ac:dyDescent="0.2">
      <c r="E169" s="3"/>
      <c r="F169" s="3"/>
      <c r="G169" s="3"/>
      <c r="H169" s="3"/>
      <c r="I169" s="3"/>
      <c r="J169" s="3"/>
      <c r="K169" s="3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5:37" x14ac:dyDescent="0.2">
      <c r="E170" s="3"/>
      <c r="F170" s="3"/>
      <c r="G170" s="3"/>
      <c r="H170" s="3"/>
      <c r="I170" s="3"/>
      <c r="J170" s="3"/>
      <c r="K170" s="3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5:37" x14ac:dyDescent="0.2">
      <c r="E171" s="3"/>
      <c r="F171" s="3"/>
      <c r="G171" s="3"/>
      <c r="H171" s="3"/>
      <c r="I171" s="3"/>
      <c r="J171" s="3"/>
      <c r="K171" s="3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5:37" x14ac:dyDescent="0.2">
      <c r="E172" s="3"/>
      <c r="F172" s="3"/>
      <c r="G172" s="3"/>
      <c r="H172" s="3"/>
      <c r="I172" s="3"/>
      <c r="J172" s="3"/>
      <c r="K172" s="3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5:37" x14ac:dyDescent="0.2">
      <c r="E173" s="3"/>
      <c r="F173" s="3"/>
      <c r="G173" s="3"/>
      <c r="H173" s="3"/>
      <c r="I173" s="3"/>
      <c r="J173" s="3"/>
      <c r="K173" s="3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5:37" x14ac:dyDescent="0.2">
      <c r="E174" s="3"/>
      <c r="F174" s="3"/>
      <c r="G174" s="3"/>
      <c r="H174" s="3"/>
      <c r="I174" s="3"/>
      <c r="J174" s="3"/>
      <c r="K174" s="3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5:37" x14ac:dyDescent="0.2">
      <c r="E175" s="3"/>
      <c r="F175" s="3"/>
      <c r="G175" s="3"/>
      <c r="H175" s="3"/>
      <c r="I175" s="3"/>
      <c r="J175" s="3"/>
      <c r="K175" s="3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5:37" x14ac:dyDescent="0.2">
      <c r="E176" s="3"/>
      <c r="F176" s="3"/>
      <c r="G176" s="3"/>
      <c r="H176" s="3"/>
      <c r="I176" s="3"/>
      <c r="J176" s="3"/>
      <c r="K176" s="3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5:37" x14ac:dyDescent="0.2">
      <c r="E177" s="3"/>
      <c r="F177" s="3"/>
      <c r="G177" s="3"/>
      <c r="H177" s="3"/>
      <c r="I177" s="3"/>
      <c r="J177" s="3"/>
      <c r="K177" s="3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5:37" x14ac:dyDescent="0.2">
      <c r="E178" s="3"/>
      <c r="F178" s="3"/>
      <c r="G178" s="3"/>
      <c r="H178" s="3"/>
      <c r="I178" s="3"/>
      <c r="J178" s="3"/>
      <c r="K178" s="3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5:37" x14ac:dyDescent="0.2">
      <c r="E179" s="3"/>
      <c r="F179" s="3"/>
      <c r="G179" s="3"/>
      <c r="H179" s="3"/>
      <c r="I179" s="3"/>
      <c r="J179" s="3"/>
      <c r="K179" s="3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5:37" x14ac:dyDescent="0.2">
      <c r="E180" s="3"/>
      <c r="F180" s="3"/>
      <c r="G180" s="3"/>
      <c r="H180" s="3"/>
      <c r="I180" s="3"/>
      <c r="J180" s="3"/>
      <c r="K180" s="3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5:37" x14ac:dyDescent="0.2">
      <c r="E181" s="3"/>
      <c r="F181" s="3"/>
      <c r="G181" s="3"/>
      <c r="H181" s="3"/>
      <c r="I181" s="3"/>
      <c r="J181" s="3"/>
      <c r="K181" s="3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5:37" x14ac:dyDescent="0.2">
      <c r="E182" s="3"/>
      <c r="F182" s="3"/>
      <c r="G182" s="3"/>
      <c r="H182" s="3"/>
      <c r="I182" s="3"/>
      <c r="J182" s="3"/>
      <c r="K182" s="3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5:37" x14ac:dyDescent="0.2">
      <c r="E183" s="3"/>
      <c r="F183" s="3"/>
      <c r="G183" s="3"/>
      <c r="H183" s="3"/>
      <c r="I183" s="3"/>
      <c r="J183" s="3"/>
      <c r="K183" s="3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5:37" x14ac:dyDescent="0.2">
      <c r="E184" s="3"/>
      <c r="F184" s="3"/>
      <c r="G184" s="3"/>
      <c r="H184" s="3"/>
      <c r="I184" s="3"/>
      <c r="J184" s="3"/>
      <c r="K184" s="3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5:37" x14ac:dyDescent="0.2">
      <c r="E185" s="3"/>
      <c r="F185" s="3"/>
      <c r="G185" s="3"/>
      <c r="H185" s="3"/>
      <c r="I185" s="3"/>
      <c r="J185" s="3"/>
      <c r="K185" s="3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5:37" x14ac:dyDescent="0.2">
      <c r="E186" s="3"/>
      <c r="F186" s="3"/>
      <c r="G186" s="3"/>
      <c r="H186" s="3"/>
      <c r="I186" s="3"/>
      <c r="J186" s="3"/>
      <c r="K186" s="3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5:37" x14ac:dyDescent="0.2">
      <c r="E187" s="3"/>
      <c r="F187" s="3"/>
      <c r="G187" s="3"/>
      <c r="H187" s="3"/>
      <c r="I187" s="3"/>
      <c r="J187" s="3"/>
      <c r="K187" s="3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5:37" x14ac:dyDescent="0.2">
      <c r="E188" s="3"/>
      <c r="F188" s="3"/>
      <c r="G188" s="3"/>
      <c r="H188" s="3"/>
      <c r="I188" s="3"/>
      <c r="J188" s="3"/>
      <c r="K188" s="3"/>
      <c r="L188" s="3"/>
    </row>
    <row r="189" spans="5:37" x14ac:dyDescent="0.2">
      <c r="E189" s="3"/>
      <c r="F189" s="3"/>
      <c r="G189" s="3"/>
      <c r="H189" s="3"/>
      <c r="I189" s="3"/>
      <c r="J189" s="3"/>
      <c r="K189" s="3"/>
      <c r="L189" s="3"/>
    </row>
    <row r="190" spans="5:37" x14ac:dyDescent="0.2">
      <c r="E190" s="3"/>
      <c r="F190" s="3"/>
      <c r="G190" s="3"/>
      <c r="H190" s="3"/>
      <c r="I190" s="3"/>
      <c r="J190" s="3"/>
      <c r="K190" s="3"/>
      <c r="L190" s="3"/>
    </row>
    <row r="191" spans="5:37" x14ac:dyDescent="0.2">
      <c r="E191" s="3"/>
      <c r="F191" s="3"/>
      <c r="G191" s="3"/>
      <c r="H191" s="3"/>
      <c r="I191" s="3"/>
      <c r="J191" s="3"/>
      <c r="K191" s="3"/>
      <c r="L191" s="3"/>
    </row>
    <row r="192" spans="5:37" x14ac:dyDescent="0.2">
      <c r="E192" s="3"/>
      <c r="F192" s="3"/>
      <c r="G192" s="3"/>
      <c r="H192" s="3"/>
      <c r="I192" s="3"/>
      <c r="J192" s="3"/>
      <c r="K192" s="3"/>
      <c r="L192" s="3"/>
    </row>
    <row r="193" spans="5:12" x14ac:dyDescent="0.2">
      <c r="E193" s="3"/>
      <c r="F193" s="3"/>
      <c r="G193" s="3"/>
      <c r="H193" s="3"/>
      <c r="I193" s="3"/>
      <c r="J193" s="3"/>
      <c r="K193" s="3"/>
      <c r="L193" s="3"/>
    </row>
    <row r="194" spans="5:12" x14ac:dyDescent="0.2">
      <c r="E194" s="3"/>
      <c r="F194" s="3"/>
      <c r="G194" s="3"/>
      <c r="H194" s="3"/>
      <c r="I194" s="3"/>
      <c r="J194" s="3"/>
      <c r="K194" s="3"/>
      <c r="L194" s="3"/>
    </row>
    <row r="195" spans="5:12" x14ac:dyDescent="0.2">
      <c r="E195" s="3"/>
      <c r="F195" s="3"/>
      <c r="G195" s="3"/>
      <c r="H195" s="3"/>
      <c r="I195" s="3"/>
      <c r="J195" s="3"/>
      <c r="K195" s="3"/>
      <c r="L195" s="3"/>
    </row>
    <row r="196" spans="5:12" x14ac:dyDescent="0.2">
      <c r="E196" s="3"/>
      <c r="F196" s="3"/>
      <c r="G196" s="3"/>
      <c r="H196" s="3"/>
      <c r="I196" s="3"/>
      <c r="J196" s="3"/>
      <c r="K196" s="3"/>
      <c r="L196" s="3"/>
    </row>
    <row r="197" spans="5:12" x14ac:dyDescent="0.2">
      <c r="E197" s="3"/>
      <c r="F197" s="3"/>
      <c r="G197" s="3"/>
      <c r="H197" s="3"/>
      <c r="I197" s="3"/>
      <c r="J197" s="3"/>
      <c r="K197" s="3"/>
      <c r="L197" s="3"/>
    </row>
    <row r="198" spans="5:12" x14ac:dyDescent="0.2">
      <c r="E198" s="3"/>
      <c r="F198" s="3"/>
      <c r="G198" s="3"/>
      <c r="H198" s="3"/>
      <c r="I198" s="3"/>
      <c r="J198" s="3"/>
      <c r="K198" s="3"/>
      <c r="L198" s="3"/>
    </row>
    <row r="199" spans="5:12" x14ac:dyDescent="0.2">
      <c r="E199" s="3"/>
      <c r="F199" s="3"/>
      <c r="G199" s="3"/>
      <c r="H199" s="3"/>
      <c r="I199" s="3"/>
      <c r="J199" s="3"/>
      <c r="K199" s="3"/>
      <c r="L199" s="3"/>
    </row>
    <row r="200" spans="5:12" x14ac:dyDescent="0.2">
      <c r="E200" s="3"/>
      <c r="F200" s="3"/>
      <c r="G200" s="3"/>
      <c r="H200" s="3"/>
      <c r="I200" s="3"/>
      <c r="J200" s="3"/>
      <c r="K200" s="3"/>
      <c r="L200" s="3"/>
    </row>
    <row r="201" spans="5:12" x14ac:dyDescent="0.2">
      <c r="E201" s="3"/>
      <c r="F201" s="3"/>
      <c r="G201" s="3"/>
      <c r="H201" s="3"/>
      <c r="I201" s="3"/>
      <c r="J201" s="3"/>
      <c r="K201" s="3"/>
      <c r="L201" s="3"/>
    </row>
    <row r="202" spans="5:12" x14ac:dyDescent="0.2">
      <c r="E202" s="3"/>
      <c r="F202" s="3"/>
      <c r="G202" s="3"/>
      <c r="H202" s="3"/>
      <c r="I202" s="3"/>
      <c r="J202" s="3"/>
      <c r="K202" s="3"/>
      <c r="L202" s="3"/>
    </row>
    <row r="203" spans="5:12" x14ac:dyDescent="0.2">
      <c r="E203" s="3"/>
      <c r="F203" s="3"/>
      <c r="G203" s="3"/>
      <c r="H203" s="3"/>
      <c r="I203" s="3"/>
      <c r="J203" s="3"/>
      <c r="K203" s="3"/>
      <c r="L203" s="3"/>
    </row>
    <row r="204" spans="5:12" x14ac:dyDescent="0.2">
      <c r="E204" s="3"/>
      <c r="F204" s="3"/>
      <c r="G204" s="3"/>
      <c r="H204" s="3"/>
      <c r="I204" s="3"/>
      <c r="J204" s="3"/>
      <c r="K204" s="3"/>
      <c r="L204" s="3"/>
    </row>
    <row r="205" spans="5:12" x14ac:dyDescent="0.2">
      <c r="E205" s="3"/>
      <c r="F205" s="3"/>
      <c r="G205" s="3"/>
      <c r="H205" s="3"/>
      <c r="I205" s="3"/>
      <c r="J205" s="3"/>
      <c r="K205" s="3"/>
      <c r="L205" s="3"/>
    </row>
    <row r="206" spans="5:12" x14ac:dyDescent="0.2">
      <c r="E206" s="3"/>
      <c r="F206" s="3"/>
      <c r="G206" s="3"/>
      <c r="H206" s="3"/>
      <c r="I206" s="3"/>
      <c r="J206" s="3"/>
      <c r="K206" s="3"/>
      <c r="L206" s="3"/>
    </row>
    <row r="207" spans="5:12" x14ac:dyDescent="0.2">
      <c r="E207" s="3"/>
      <c r="F207" s="3"/>
      <c r="G207" s="3"/>
      <c r="H207" s="3"/>
      <c r="I207" s="3"/>
      <c r="J207" s="3"/>
      <c r="K207" s="3"/>
      <c r="L207" s="3"/>
    </row>
    <row r="208" spans="5:12" x14ac:dyDescent="0.2">
      <c r="E208" s="3"/>
      <c r="F208" s="3"/>
      <c r="G208" s="3"/>
      <c r="H208" s="3"/>
      <c r="I208" s="3"/>
      <c r="J208" s="3"/>
      <c r="K208" s="3"/>
      <c r="L208" s="3"/>
    </row>
    <row r="209" spans="5:12" x14ac:dyDescent="0.2">
      <c r="E209" s="3"/>
      <c r="F209" s="3"/>
      <c r="G209" s="3"/>
      <c r="H209" s="3"/>
      <c r="I209" s="3"/>
      <c r="J209" s="3"/>
      <c r="K209" s="3"/>
      <c r="L209" s="3"/>
    </row>
    <row r="210" spans="5:12" x14ac:dyDescent="0.2">
      <c r="E210" s="3"/>
      <c r="F210" s="3"/>
      <c r="G210" s="3"/>
      <c r="H210" s="3"/>
      <c r="I210" s="3"/>
      <c r="J210" s="3"/>
      <c r="K210" s="3"/>
      <c r="L210" s="3"/>
    </row>
    <row r="211" spans="5:12" x14ac:dyDescent="0.2">
      <c r="E211" s="3"/>
      <c r="F211" s="3"/>
      <c r="G211" s="3"/>
      <c r="H211" s="3"/>
      <c r="I211" s="3"/>
      <c r="J211" s="3"/>
      <c r="K211" s="3"/>
      <c r="L211" s="3"/>
    </row>
    <row r="212" spans="5:12" x14ac:dyDescent="0.2">
      <c r="E212" s="3"/>
      <c r="F212" s="3"/>
      <c r="G212" s="3"/>
      <c r="H212" s="3"/>
      <c r="I212" s="3"/>
      <c r="J212" s="3"/>
      <c r="K212" s="3"/>
      <c r="L212" s="3"/>
    </row>
    <row r="213" spans="5:12" x14ac:dyDescent="0.2">
      <c r="E213" s="3"/>
      <c r="F213" s="3"/>
      <c r="G213" s="3"/>
      <c r="H213" s="3"/>
      <c r="I213" s="3"/>
      <c r="J213" s="3"/>
      <c r="K213" s="3"/>
      <c r="L213" s="3"/>
    </row>
    <row r="214" spans="5:12" x14ac:dyDescent="0.2">
      <c r="E214" s="3"/>
      <c r="F214" s="3"/>
      <c r="G214" s="3"/>
      <c r="H214" s="3"/>
      <c r="I214" s="3"/>
      <c r="J214" s="3"/>
      <c r="K214" s="3"/>
      <c r="L214" s="3"/>
    </row>
    <row r="215" spans="5:12" x14ac:dyDescent="0.2">
      <c r="E215" s="3"/>
      <c r="F215" s="3"/>
      <c r="G215" s="3"/>
      <c r="H215" s="3"/>
      <c r="I215" s="3"/>
      <c r="J215" s="3"/>
      <c r="K215" s="3"/>
      <c r="L215" s="3"/>
    </row>
    <row r="216" spans="5:12" x14ac:dyDescent="0.2">
      <c r="E216" s="3"/>
      <c r="F216" s="3"/>
      <c r="G216" s="3"/>
      <c r="H216" s="3"/>
      <c r="I216" s="3"/>
      <c r="J216" s="3"/>
      <c r="K216" s="3"/>
      <c r="L216" s="3"/>
    </row>
    <row r="217" spans="5:12" x14ac:dyDescent="0.2">
      <c r="E217" s="3"/>
      <c r="F217" s="3"/>
      <c r="G217" s="3"/>
      <c r="H217" s="3"/>
      <c r="I217" s="3"/>
      <c r="J217" s="3"/>
      <c r="K217" s="3"/>
      <c r="L217" s="3"/>
    </row>
    <row r="218" spans="5:12" x14ac:dyDescent="0.2">
      <c r="E218" s="3"/>
      <c r="F218" s="3"/>
      <c r="G218" s="3"/>
      <c r="H218" s="3"/>
      <c r="I218" s="3"/>
      <c r="J218" s="3"/>
      <c r="K218" s="3"/>
      <c r="L218" s="3"/>
    </row>
    <row r="219" spans="5:12" x14ac:dyDescent="0.2">
      <c r="E219" s="3"/>
      <c r="F219" s="3"/>
      <c r="G219" s="3"/>
      <c r="H219" s="3"/>
      <c r="I219" s="3"/>
      <c r="J219" s="3"/>
      <c r="K219" s="3"/>
      <c r="L219" s="3"/>
    </row>
  </sheetData>
  <mergeCells count="52">
    <mergeCell ref="B51:B79"/>
    <mergeCell ref="C51:E51"/>
    <mergeCell ref="C2:G3"/>
    <mergeCell ref="C4:G4"/>
    <mergeCell ref="D6:E6"/>
    <mergeCell ref="F6:G6"/>
    <mergeCell ref="D7:E7"/>
    <mergeCell ref="F7:G7"/>
    <mergeCell ref="D8:E8"/>
    <mergeCell ref="F8:G8"/>
    <mergeCell ref="B9:G9"/>
    <mergeCell ref="B13:B50"/>
    <mergeCell ref="C13:G13"/>
    <mergeCell ref="B80:B117"/>
    <mergeCell ref="C81:D81"/>
    <mergeCell ref="C82:D82"/>
    <mergeCell ref="C83:D83"/>
    <mergeCell ref="C84:D84"/>
    <mergeCell ref="C85:D85"/>
    <mergeCell ref="C86:D86"/>
    <mergeCell ref="C87:D87"/>
    <mergeCell ref="C88:D88"/>
    <mergeCell ref="C111:D111"/>
    <mergeCell ref="C112:D112"/>
    <mergeCell ref="C101:D101"/>
    <mergeCell ref="C102:D102"/>
    <mergeCell ref="C103:D103"/>
    <mergeCell ref="C104:D104"/>
    <mergeCell ref="C80:F80"/>
    <mergeCell ref="C107:D107"/>
    <mergeCell ref="C108:D108"/>
    <mergeCell ref="C89:D89"/>
    <mergeCell ref="C90:D90"/>
    <mergeCell ref="C91:D91"/>
    <mergeCell ref="C92:D92"/>
    <mergeCell ref="C93:D93"/>
    <mergeCell ref="C94:D94"/>
    <mergeCell ref="C109:D109"/>
    <mergeCell ref="C110:D110"/>
    <mergeCell ref="C95:D95"/>
    <mergeCell ref="C96:D96"/>
    <mergeCell ref="C97:D97"/>
    <mergeCell ref="C98:D98"/>
    <mergeCell ref="C99:D99"/>
    <mergeCell ref="C100:D100"/>
    <mergeCell ref="C105:D105"/>
    <mergeCell ref="C106:D106"/>
    <mergeCell ref="C113:D113"/>
    <mergeCell ref="C114:D114"/>
    <mergeCell ref="C115:D115"/>
    <mergeCell ref="C116:D116"/>
    <mergeCell ref="C117:D117"/>
  </mergeCells>
  <hyperlinks>
    <hyperlink ref="D6" r:id="rId1" xr:uid="{00000000-0004-0000-0100-000000000000}"/>
    <hyperlink ref="F6" r:id="rId2" xr:uid="{00000000-0004-0000-0100-000001000000}"/>
    <hyperlink ref="F7:G7" r:id="rId3" display="Скачать" xr:uid="{00000000-0004-0000-0100-000002000000}"/>
    <hyperlink ref="F8:G8" r:id="rId4" display="Отправить" xr:uid="{00000000-0004-0000-0100-000003000000}"/>
  </hyperlinks>
  <pageMargins left="0.7" right="0.7" top="0.75" bottom="0.75" header="0.3" footer="0.3"/>
  <pageSetup paperSize="9" scale="43" fitToHeight="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НСПС ЦВ</vt:lpstr>
      <vt:lpstr>НСПС ЦВ - Атлант прайс</vt:lpstr>
      <vt:lpstr>'НСПС ЦВ'!Область_печати</vt:lpstr>
      <vt:lpstr>'НСПС ЦВ - Атлант прайс'!Область_печати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МаратС</dc:creator>
  <cp:lastModifiedBy>user</cp:lastModifiedBy>
  <dcterms:created xsi:type="dcterms:W3CDTF">2022-05-11T12:25:38Z</dcterms:created>
  <dcterms:modified xsi:type="dcterms:W3CDTF">2023-05-16T13:45:57Z</dcterms:modified>
</cp:coreProperties>
</file>